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z25" sheetId="1" r:id="rId4"/>
    <sheet state="visible" name="Jan26" sheetId="2" r:id="rId5"/>
    <sheet state="visible" name="Fev26" sheetId="3" r:id="rId6"/>
  </sheets>
  <definedNames>
    <definedName hidden="1" localSheetId="0" name="_xlnm._FilterDatabase">'Dez25'!$A$2:$J$78</definedName>
    <definedName hidden="1" localSheetId="1" name="_xlnm._FilterDatabase">'Jan26'!$D$2:$D$96</definedName>
    <definedName hidden="1" localSheetId="2" name="_xlnm._FilterDatabase">'Fev26'!$D$2:$D$88</definedName>
  </definedNames>
  <calcPr/>
  <extLst>
    <ext uri="GoogleSheetsCustomDataVersion2">
      <go:sheetsCustomData xmlns:go="http://customooxmlschemas.google.com/" r:id="rId7" roundtripDataChecksum="75Dp33vP9UdBKxaW04Npnp/Ht+DBJKwkU4MlXUMOk1s="/>
    </ext>
  </extLst>
</workbook>
</file>

<file path=xl/sharedStrings.xml><?xml version="1.0" encoding="utf-8"?>
<sst xmlns="http://schemas.openxmlformats.org/spreadsheetml/2006/main" count="2620" uniqueCount="497">
  <si>
    <t>RECEITA DEZ/25</t>
  </si>
  <si>
    <t>Ativo</t>
  </si>
  <si>
    <t>CLIENTE/FORNECEDOR</t>
  </si>
  <si>
    <t>DESCRIÇÃO</t>
  </si>
  <si>
    <t>CATEGORIA</t>
  </si>
  <si>
    <t>SUB-CATEGORIA</t>
  </si>
  <si>
    <t>Valor Devido</t>
  </si>
  <si>
    <t>DATA PGTO / RECEBIMENTO</t>
  </si>
  <si>
    <t>Valor Pago</t>
  </si>
  <si>
    <t>STATUS</t>
  </si>
  <si>
    <t>OBSERVAÇÕES</t>
  </si>
  <si>
    <t>Box 01</t>
  </si>
  <si>
    <t>ANDRIOS ASSESSORIA E TREINAMENTO TÉCNICO-CIENTÍFICO EM MICROBIOLOGIA AMBIENTAL E SOLOS LTDA</t>
  </si>
  <si>
    <t>ALUGUEL - BOX Nº 1 - REF. AO MÊS 11/2025</t>
  </si>
  <si>
    <t>Aluguel</t>
  </si>
  <si>
    <t>Aluguel-Andrios</t>
  </si>
  <si>
    <t>PAGO</t>
  </si>
  <si>
    <t>REGISTRO SOUL + EXTRATO</t>
  </si>
  <si>
    <t>CONDOMINIO - BOX Nº 1 - REF. AO MÊS 11/2025</t>
  </si>
  <si>
    <t>Condominio</t>
  </si>
  <si>
    <t>Condominio-Andrios</t>
  </si>
  <si>
    <t>Box 02</t>
  </si>
  <si>
    <t>ALUGUEL - BOX Nº 2 - REF. AO MÊS 11/2025</t>
  </si>
  <si>
    <t>CONDOMINIO + INTERNET - BOX Nº 2 - REF. AO MÊS 11/2025</t>
  </si>
  <si>
    <t>Box 03</t>
  </si>
  <si>
    <t>INOV3 ENGENHARIA DE ALIMENTOS LTDA</t>
  </si>
  <si>
    <t>ALUGUEL - BOX Nº 03  - REF. AO MÊS 11/2025</t>
  </si>
  <si>
    <t>Aluguel-Inov3</t>
  </si>
  <si>
    <t>ABERTO</t>
  </si>
  <si>
    <t>CONDOMINIO + INTERNET - BOX Nº 03 - REF. AO MÊS 11/2025</t>
  </si>
  <si>
    <t>Condominio-Inov3</t>
  </si>
  <si>
    <t>Box 04</t>
  </si>
  <si>
    <t>ALUGUEL - BOX Nº 04  - REF. AO MÊS 11/2025</t>
  </si>
  <si>
    <t>CONDOMINIO - BOX Nº 04  REF. AO MÊS 11/2025</t>
  </si>
  <si>
    <t>Box 05</t>
  </si>
  <si>
    <t>IDEELAB BIOTECNOLOGIA S.A.</t>
  </si>
  <si>
    <t>ALUGUEL - BOX Nº 05 - REF. AO MÊS 11/2025</t>
  </si>
  <si>
    <t>Aluguel-IdeeLab</t>
  </si>
  <si>
    <t>CONDOMINIO - BOX Nº 05 - REF. AO MÊS 11/2025</t>
  </si>
  <si>
    <t>Condominio-IdeeLab</t>
  </si>
  <si>
    <t>Box 06</t>
  </si>
  <si>
    <t>ALUGUEL - BOX Nº 06 - REF. AO MÊS 11/2025</t>
  </si>
  <si>
    <t>CONDOMINIO - BOX Nº 06 - REF. AO MÊS 11/2025</t>
  </si>
  <si>
    <t>Box 07</t>
  </si>
  <si>
    <t>SMARTBREEDER S.A.</t>
  </si>
  <si>
    <t>ALUGUEL - BOX Nº 07 - REF. AO MÊS 11/2025</t>
  </si>
  <si>
    <t>Aluguel-SmartBreeder</t>
  </si>
  <si>
    <t>CONDOMINIO - BOX Nº 07 - REF. AO MÊS 11/2025</t>
  </si>
  <si>
    <t>Condominio-SmartBreeder</t>
  </si>
  <si>
    <t>Box 08</t>
  </si>
  <si>
    <t>ALUGUEL - BOX Nº 08 - REF. AO MÊS 11/2025</t>
  </si>
  <si>
    <t>CONDOMINIO - BOX Nº 08 - REF. AO MÊS 11/2025</t>
  </si>
  <si>
    <t>Box 09</t>
  </si>
  <si>
    <t>ALUGUEL - BOX Nº 09 - REF. AO MÊS 11/2025</t>
  </si>
  <si>
    <t>CONDOMINIO - BOX Nº 09 - REF. AO MÊS 11/2025</t>
  </si>
  <si>
    <t>Box 10</t>
  </si>
  <si>
    <t>FERTCERES REPRESENTAÇÃO COMERCIAL LTDA</t>
  </si>
  <si>
    <t>ALUGUEL - BOX Nº 10 - REF. AO MÊS 11/2025</t>
  </si>
  <si>
    <t>Aluguel-Fertceres</t>
  </si>
  <si>
    <t>CONDOMINIO + INTERNET - BOX Nº 10 - REF. AO MÊS 11/2025</t>
  </si>
  <si>
    <t>Condominio-Fertceres</t>
  </si>
  <si>
    <t>Box 11</t>
  </si>
  <si>
    <t>SEM LOCATÁRIO</t>
  </si>
  <si>
    <t>Sem incidência</t>
  </si>
  <si>
    <t>NÃO LOCADO</t>
  </si>
  <si>
    <t>Box 12</t>
  </si>
  <si>
    <t>IVG TECH LTDA</t>
  </si>
  <si>
    <t>ALUGUEL - BOX Nº 12 - REF. AO MÊS 11/2025</t>
  </si>
  <si>
    <t>Aluguel-IVG Tech</t>
  </si>
  <si>
    <t>CONDOMINIO - BOX Nº 12 - REF. AO MÊS 11/2025</t>
  </si>
  <si>
    <t>Condominio-IVG Tech</t>
  </si>
  <si>
    <t>Box 13</t>
  </si>
  <si>
    <t xml:space="preserve">ITEM ENGENHARIA </t>
  </si>
  <si>
    <t>ALUGUEL - BOX Nº 13 - REF. AO MÊS 11/2025</t>
  </si>
  <si>
    <t>Aluguel-Item Engenharia</t>
  </si>
  <si>
    <t>ACORDO ANTIGO EM REVISÃO</t>
  </si>
  <si>
    <t>CONDOMINIO - BOX Nº 13 - REF. AO MÊS 11/2025</t>
  </si>
  <si>
    <t>Condominio-Item Engenharia</t>
  </si>
  <si>
    <t>Box 14</t>
  </si>
  <si>
    <t>BRASIL BEEF QUALITY LTDA</t>
  </si>
  <si>
    <t>ALUGUEL - BOX Nº 14  - REF. AO MÊS 11/2025</t>
  </si>
  <si>
    <t>Aluguel-Brazil Beef</t>
  </si>
  <si>
    <t>CONDOMINIO - BOX Nº 14 - REF. AO MÊS 11/2025</t>
  </si>
  <si>
    <t>Condominio-Brazil Beef</t>
  </si>
  <si>
    <t>Box 15</t>
  </si>
  <si>
    <t>BENRI CLASSIFICAÇÃO DA PRODUÇÃO DE AÇUCAR E ETANOL LTDA</t>
  </si>
  <si>
    <t>ALUGUEL - BOX Nº 15 O - REF. AO MÊS 11/2025</t>
  </si>
  <si>
    <t>Aluguel-Benri</t>
  </si>
  <si>
    <t>CONDOMINIO + INTERNET - BOX Nº 15 - REF. AO MÊS 11/2025</t>
  </si>
  <si>
    <t>Condominio-Benri</t>
  </si>
  <si>
    <t>Box 16</t>
  </si>
  <si>
    <t>OUTLIER SOLUÇÕES GENÔMICAS E BIOINFORMÁTICA LTDA</t>
  </si>
  <si>
    <t>ALUGUEL - BOX Nº 16 O - REF. AO MÊS 11/2025</t>
  </si>
  <si>
    <t>Aluguel-Outlier</t>
  </si>
  <si>
    <t>CONDOMINIO - BOX Nº 16 - REF. AO MÊS 11/2025</t>
  </si>
  <si>
    <t>Condominio-Outlier</t>
  </si>
  <si>
    <t>Box 17</t>
  </si>
  <si>
    <t>ALUGUEL - BOX Nº 17 - REF. AO MÊS 11/2025</t>
  </si>
  <si>
    <t>CONDOMINIO - BOX Nº 17 - REF. AO MÊS 11/2025</t>
  </si>
  <si>
    <t>Box 18</t>
  </si>
  <si>
    <t>TERPÊNIA DESENVOLVIMENTO DE BIOINSUMOS LTDA</t>
  </si>
  <si>
    <t>ALUGUEL - BOX Nº 18 - REF. AO MÊS 11/2025</t>
  </si>
  <si>
    <t>Aluguel-Terpenia</t>
  </si>
  <si>
    <t>CONDOMINIO - BOX Nº 18 - REF. AO MÊS 11/2025</t>
  </si>
  <si>
    <t>Condominio-Terpenia</t>
  </si>
  <si>
    <t>Box 19</t>
  </si>
  <si>
    <t>GENOMAA BIOTECH PESQUISA E DESENVOLVIMENTO EM BIOLOGIA LTDA</t>
  </si>
  <si>
    <t>ALUGUEL - BOX Nº 19  - REF. AO MÊS 11/2025</t>
  </si>
  <si>
    <t>Aluguel-GenomaA</t>
  </si>
  <si>
    <t>CONDOMINIO - BOX Nº 19 - REF. AO MÊS 11/2025</t>
  </si>
  <si>
    <t>Condominio-GenomaA</t>
  </si>
  <si>
    <t>Box 20</t>
  </si>
  <si>
    <t>ALUGUEL - BOX Nº 20 - REF. AO MÊS 11/2025</t>
  </si>
  <si>
    <t>CONDOMINIO - BOX Nº 20 - REF. AO MÊS 11/2025</t>
  </si>
  <si>
    <t>Box 21</t>
  </si>
  <si>
    <t>ALUGUEL - BOX Nº 21 - REF. AO MÊS 11/2025</t>
  </si>
  <si>
    <t>CONDOMINIO - BOX Nº 21  REF. AO MÊS 11/2025</t>
  </si>
  <si>
    <t>Box 22</t>
  </si>
  <si>
    <t>MICROGREEN APLICAÇÕES BIOTECNOLÓGICAS LTDA ME</t>
  </si>
  <si>
    <t>ALUGUEL - BOX Nº 22 REF. AO MÊS 11/2025</t>
  </si>
  <si>
    <t>Aluguel-Microgreen</t>
  </si>
  <si>
    <t>CONDOMINIO + INTERNET - BOX Nº 22 REF. AO MÊS 11/2025</t>
  </si>
  <si>
    <t>Condominio-Microgreen</t>
  </si>
  <si>
    <t>ACORDO DE DIVIDAS - BOX Nº 22 REF. PARCELA 1/8</t>
  </si>
  <si>
    <t>Divida</t>
  </si>
  <si>
    <t>Divida-Microgreen</t>
  </si>
  <si>
    <t>Box 23</t>
  </si>
  <si>
    <t>DELTA CO2 ASSESSORIA E CONSULTORIA TÉCNICO CIENTIFICA EM SUSTENTABILIDADE AMBIENTAL LTDA</t>
  </si>
  <si>
    <t>ALUGUEL - BOX Nº 23  - REF. AO MÊS 11/2025</t>
  </si>
  <si>
    <t>Aluguel-DeltaCO2</t>
  </si>
  <si>
    <t>CONDOMINIO - BOX Nº 23 - REF. AO MÊS 11/2025</t>
  </si>
  <si>
    <t>Condominio-DeltaCO2</t>
  </si>
  <si>
    <t>Box 24</t>
  </si>
  <si>
    <t>ALUGUEL - BOX Nº 24 - REF. AO MÊS 11/2025</t>
  </si>
  <si>
    <t>CONDOMINIO - BOX Nº 24 - REF. AO MÊS 11/2025</t>
  </si>
  <si>
    <t>Células 1, 2, 3, 4</t>
  </si>
  <si>
    <t>ALUGUEL - CÉLULAS Nº 1, 2, 3 E 4 - REF. AO MÊS 11/2025</t>
  </si>
  <si>
    <t>CONDOMINIO - CÉLULAS Nº 1, 2, 3 E 4  REF. AO MÊS 11/2025</t>
  </si>
  <si>
    <t>Laboratório 1, 2, 3</t>
  </si>
  <si>
    <t>INSTITUTO CLINICA DO LEITE</t>
  </si>
  <si>
    <t>ALUGUEL - LABORATÓRIOS 1,2 E 3 - REF. AO MÊS 11/2025</t>
  </si>
  <si>
    <t>Aluguel-Clinica do Leite</t>
  </si>
  <si>
    <t>CONDOMINIO - LABORATÓRIOS 1,2 E 3 - REF. AO MÊS 11/2025</t>
  </si>
  <si>
    <t>Condominio-Clinica do Leite</t>
  </si>
  <si>
    <t>Container 01</t>
  </si>
  <si>
    <t>Condomínio</t>
  </si>
  <si>
    <t>Container 02</t>
  </si>
  <si>
    <t>Container 03,04,05, 06</t>
  </si>
  <si>
    <t>Stepan</t>
  </si>
  <si>
    <t>Aluguel-Stepan</t>
  </si>
  <si>
    <t>APROVADO NO CONSELHO</t>
  </si>
  <si>
    <t>Condominio-Stepan</t>
  </si>
  <si>
    <t>Container 07, 08</t>
  </si>
  <si>
    <t>Container 09, 10</t>
  </si>
  <si>
    <t>MAHTA COMÉRCIO E IMPORTAÇÃO DE PRODUTOS NATURAIS LTDA</t>
  </si>
  <si>
    <t>ALUGUEL - CONTAINER Nº 09 E 10 - REF. AO MÊS 11/2025</t>
  </si>
  <si>
    <t>Aluguel-Mahta</t>
  </si>
  <si>
    <t>CONDOMINIO + INTERNET - CONTAINER Nº 09 E 10 - REF. AO MÊS 11/2025</t>
  </si>
  <si>
    <t>Condominio-Mahta</t>
  </si>
  <si>
    <t>Container 11</t>
  </si>
  <si>
    <t>Container 12</t>
  </si>
  <si>
    <t>MGM COMÉRCIO DE FERTILIZANTES LTDA</t>
  </si>
  <si>
    <t>ALUGUEL - CONTAINER Nº 12 - REF. AO MÊS 11/2025</t>
  </si>
  <si>
    <t>Aluguel-MGM</t>
  </si>
  <si>
    <t>CONDOMINIO - CONTAINER Nº 12 - REF. AO MÊS 11/2025</t>
  </si>
  <si>
    <t>Condominio-MGM</t>
  </si>
  <si>
    <t>Container 13, 14</t>
  </si>
  <si>
    <t>Senai</t>
  </si>
  <si>
    <t>Aluguel-Senai</t>
  </si>
  <si>
    <t>Condominio-Senai</t>
  </si>
  <si>
    <t>Estufa 1</t>
  </si>
  <si>
    <t>Estufa 2</t>
  </si>
  <si>
    <t>Auditório</t>
  </si>
  <si>
    <t>LOCAÇÃO DO AUDITÓRIO DIA 04/12/2025</t>
  </si>
  <si>
    <t>Evento</t>
  </si>
  <si>
    <t>Evento-Residente</t>
  </si>
  <si>
    <t>TOTAL DEVIDO</t>
  </si>
  <si>
    <t>TOTAL ENTRADAS</t>
  </si>
  <si>
    <t>TOTAL ATRASO</t>
  </si>
  <si>
    <t>TOTAL CONDOMINIO</t>
  </si>
  <si>
    <t>Sem contrato vigente</t>
  </si>
  <si>
    <t>Pagamento não realizado</t>
  </si>
  <si>
    <t>DESPESAS DEZ/25</t>
  </si>
  <si>
    <t>Conta Bancária</t>
  </si>
  <si>
    <t>ITAU UNIBANCO</t>
  </si>
  <si>
    <t>PAGAMENTO REF A TAR PLANO ADAPT 11/2025</t>
  </si>
  <si>
    <t>Administrativo</t>
  </si>
  <si>
    <t>Administrativo-Plano</t>
  </si>
  <si>
    <t>Recepção de Ecossistema</t>
  </si>
  <si>
    <t>ANTONIO CARLOS FERNANDES 09578564821</t>
  </si>
  <si>
    <t>PAGAMENTO RE. A NOTA FISCAL 94 - CONTRATAÇÃO DOS SERVIÇOS DE ALUGUEL, MONTAGEM E DESMONTAGEM DO “P” LUMINOSO PARA O EVENTO POSSE DO PARQUE TECNOLÓGICO, REALIZADO PELO INSTITUTO PECEGE NO DIA 10/12/2025.</t>
  </si>
  <si>
    <t xml:space="preserve">Evento </t>
  </si>
  <si>
    <t>Evento-Interno</t>
  </si>
  <si>
    <t>DANILO AGUILEIRA</t>
  </si>
  <si>
    <t>PGTO NF. 36 REF. WELCOME COFFEE QUE SERÁ SERVIDO DURANTE A CERIMÔNIA DE POSSE DA GESTÃO DO PARQUE TECNOLÓGICO, QUE OCORRERÁ NO DIA 10/12.</t>
  </si>
  <si>
    <t>SARAH ALICE DOS SANTOS CARVALHO DE MOURA</t>
  </si>
  <si>
    <t>PGTO NF. 15 REF. AO SERVIÇO DE BOMBEIRO DURANTE A CERIMÔNIA DE POSSE DA GESTÃO DO PARQUE TECNOLÓGICO, QUE OCORRERÁ NO DIA 10/12.</t>
  </si>
  <si>
    <t>PIPPO EMPÓRIO E ÁGUA MINERAL LTDA</t>
  </si>
  <si>
    <t>PGTO REF A NF 463 REF A COMPRA DE 04 FARDOS DE ÁGUA COM GÁS. (TOTALIZANDO 48 UNIDADES DE GARRAFINHAS DE 510ML). AS ÁGUAS FORAM CONSUMIDAS DURANTE A CERIMÔNIA DE POSSE DA GESTÃO DO PARQUE TECNOLÓGICO, QUE OCORREU NO DIA 10/12.</t>
  </si>
  <si>
    <t>Sede</t>
  </si>
  <si>
    <t>RESERVA JEQUITIBA ADMINISTRACAO DE BENS S.A.</t>
  </si>
  <si>
    <t>PAGAMENTO MENSAL DA AGUASSANTA DI - RESERVA JEQUITIBÁ - CONDOMINIO PARQUE TECNOLÓGICO</t>
  </si>
  <si>
    <t xml:space="preserve">Condominio </t>
  </si>
  <si>
    <t>Condominio-Zeladoria</t>
  </si>
  <si>
    <t>SAO BENTO DISTRIBUIDORA</t>
  </si>
  <si>
    <t>PAGAMENTO REF A NF 3405 REF A COMPRA DE UTENSÍLIOS DE LIMPEZA PARA O PARQUE TECNOLÓGICO</t>
  </si>
  <si>
    <t>Condominio-Limpeza</t>
  </si>
  <si>
    <t>F. E. DA SILVA EVENTOS ME - PRIMUS</t>
  </si>
  <si>
    <t>PGTO NF 608 REF A CONTRATAÇÃO DE LIMPEZA E 2 SEGURANÇAS PARA O EVENTO POSSE NO PARQUE TECNOLOGICO QUE OCORRERÁ NO DIA 10/12</t>
  </si>
  <si>
    <t>TOTAL DESPESAS</t>
  </si>
  <si>
    <t>RESUMO TRANSAÇÕES PECEGES registradas em conta corrente (extrato bancário)</t>
  </si>
  <si>
    <t>RECEITAS</t>
  </si>
  <si>
    <t>PECEGE</t>
  </si>
  <si>
    <t>Instituto Pecege</t>
  </si>
  <si>
    <t>Pix recebido para custeios</t>
  </si>
  <si>
    <t>Registro Extrato</t>
  </si>
  <si>
    <t>16/12/25</t>
  </si>
  <si>
    <t>17/12/25</t>
  </si>
  <si>
    <t>DESPESAS</t>
  </si>
  <si>
    <t>Pix devolvido</t>
  </si>
  <si>
    <t xml:space="preserve"> RECEITA</t>
  </si>
  <si>
    <t xml:space="preserve"> DESPESA</t>
  </si>
  <si>
    <t>SALDO PECEGE</t>
  </si>
  <si>
    <t>PTP + PECEGE</t>
  </si>
  <si>
    <t>RECEITA TOTAL</t>
  </si>
  <si>
    <t>DESPESA TOTAL</t>
  </si>
  <si>
    <t>SALDO TOTAL</t>
  </si>
  <si>
    <t>RECEITA JAN/26</t>
  </si>
  <si>
    <t>ALUGUEL - BOX Nº 1 - REF. AO MÊS 12/2025</t>
  </si>
  <si>
    <t>19/01/26</t>
  </si>
  <si>
    <t>CONDOMINIO - BOX Nº 1  - REF. AO MÊS 12/2025</t>
  </si>
  <si>
    <t>ALUGUEL - BOX Nº 2 - REF. AO MÊS 12/2025</t>
  </si>
  <si>
    <t>CONDOMINIO + INTERNET - BOX Nº 2 REF. AO MÊS 12/2025</t>
  </si>
  <si>
    <t>ALUGUEL - BOX Nº 03  - REF. AO MÊS 12/2025</t>
  </si>
  <si>
    <t>26/01/26</t>
  </si>
  <si>
    <t>CONDOMINIO + INTERNET - BOX Nº 03 - REF. AO MÊS 12/2025</t>
  </si>
  <si>
    <t>CONDOMINIO - BOX Nº 04 REF. AO MÊS 11/2025</t>
  </si>
  <si>
    <t>02/07/0206</t>
  </si>
  <si>
    <t>ALUGUEL - BOX Nº 04  - REF. AO MÊS 12/2025</t>
  </si>
  <si>
    <t>CONDOMINIO - BOX Nº 04  REF. AO MÊS 12/2025</t>
  </si>
  <si>
    <t>ALUGUEL - BOX Nº 05 - REF. AO MÊS 12/2025</t>
  </si>
  <si>
    <t>23/01/26</t>
  </si>
  <si>
    <t>CONDOMINIO - BOX Nº 05 - REF. AO MÊS 12/2025</t>
  </si>
  <si>
    <t>ALUGUEL - BOX Nº 06 - REF. AO MÊS 12/2025</t>
  </si>
  <si>
    <t>CONDOMINIO - BOX Nº 06 - REF. AO MÊS 12/2025</t>
  </si>
  <si>
    <t>ALUGUEL - BOX Nº 07 - REF. AO MÊS 12/2025</t>
  </si>
  <si>
    <t>CONDOMINIO - BOX Nº 07 - REF. AO MÊS 12/2025</t>
  </si>
  <si>
    <t>ALUGUEL - BOX Nº 08 - REF. AO MÊS 12/2025</t>
  </si>
  <si>
    <t>CONDOMINIO - BOX Nº 08 - REF. AO MÊS 12/2025</t>
  </si>
  <si>
    <t>ALUGUEL - BOX Nº 09 - REF. AO MÊS 12/2025</t>
  </si>
  <si>
    <t>CONDOMINIO - BOX Nº 09 - REF. AO MÊS 12/2025</t>
  </si>
  <si>
    <t>ALUGUEL - BOX Nº 10 - REF. AO MÊS 12/2025</t>
  </si>
  <si>
    <t>CONDOMINIO + INTERNET - BOX Nº 10 - REF. AO MÊS 12/2025</t>
  </si>
  <si>
    <t>ALUGUEL - BOX Nº 12 - REF. AO MÊS 12/2025</t>
  </si>
  <si>
    <t>25/01/26</t>
  </si>
  <si>
    <t>CONDOMINIO - BOX Nº 12 - REF. AO MÊS 12/2025</t>
  </si>
  <si>
    <t>30/01/26</t>
  </si>
  <si>
    <t>ALUGUEL - BOX Nº 13 - REF. AO MÊS 12/2025</t>
  </si>
  <si>
    <t>CONDOMINIO - BOX Nº 13 - REF. AO MÊS 12/2025</t>
  </si>
  <si>
    <t>ALUGUEL - BOX Nº 14 - REF. AO MÊS 12/2025</t>
  </si>
  <si>
    <t>CONDOMINIO - BOX Nº 14 - REF. AO MÊS 12/2025</t>
  </si>
  <si>
    <t>ALUGUEL - BOX Nº 15  - REF. AO MÊS 12/2025</t>
  </si>
  <si>
    <t>13/01/26</t>
  </si>
  <si>
    <t>CONDOMINIO + INTERNET - BOX Nº 15  - REF. AO MÊS 12/2025</t>
  </si>
  <si>
    <t>ALUGUEL - BOX Nº 16 - REF. AO MÊS 11/2025</t>
  </si>
  <si>
    <t>28/01/26</t>
  </si>
  <si>
    <t>ALUGUEL - BOX Nº 16 - REF. AO MÊS 12/2025</t>
  </si>
  <si>
    <t>CONDOMINIO - BOX Nº 16 - REF. AO MÊS 12/2025</t>
  </si>
  <si>
    <t>ALUGUEL - BOX Nº 17 - REF. AO MÊS 12/2025</t>
  </si>
  <si>
    <t>CONDOMINIO - BOX Nº 17 - REF. AO MÊS 12/2025</t>
  </si>
  <si>
    <t>ALUGUEL - BOX Nº 18 - REF. AO MÊS 12/2025</t>
  </si>
  <si>
    <t>CONDOMINIO - BOX Nº 18 - REF. AO MÊS 12/2025</t>
  </si>
  <si>
    <t>02/09/0206</t>
  </si>
  <si>
    <t>ALUGUEL - BOX Nº 19  - REF. AO MÊS 12/2025</t>
  </si>
  <si>
    <t>CONDOMINIO - BOX Nº 19 - REF. AO MÊS 12/2025</t>
  </si>
  <si>
    <t>ALUGUEL - BOX Nº 20 - REF. AO MÊS 12/2025</t>
  </si>
  <si>
    <t>CONDOMINIO - BOX Nº 20 - REF. AO MÊS 12/2025</t>
  </si>
  <si>
    <t>ALUGUEL - BOX Nº 21 - REF. AO MÊS 12/2025</t>
  </si>
  <si>
    <t>CONDOMINIO - BOX Nº 21  REF. AO MÊS 12/2025</t>
  </si>
  <si>
    <t>02/02/0206</t>
  </si>
  <si>
    <t>ALUGUEL - BOX Nº 22 REF. AO MÊS 12/2025</t>
  </si>
  <si>
    <t>27/01/26</t>
  </si>
  <si>
    <t>CONDOMINIO + INTERNET - BOX Nº 22 REF. AO MÊS 12/2025</t>
  </si>
  <si>
    <t>ACORDO DE DIVIDAS - BOX Nº 22 REF. PARCELA 2/8</t>
  </si>
  <si>
    <t>ALUGUEL - BOX Nº 23 - REF. AO MÊS 12/2025</t>
  </si>
  <si>
    <t>CONDOMINIO - BOX Nº 23 - REF. AO MÊS 12/2025</t>
  </si>
  <si>
    <t>ALUGUEL - BOX Nº 24 - REF. AO MÊS 12/2025</t>
  </si>
  <si>
    <t>CONDOMINIO - BOX Nº 24 - REF. AO MÊS 12/2025</t>
  </si>
  <si>
    <t>ALUGUEL - CÉLULAS Nº 1, 2, 3 E 4 - REF. AO MÊS 12/2025</t>
  </si>
  <si>
    <t>CONDOMINIO - CÉLULAS Nº 1, 2, 3 E 4 - REF. AO MÊS 12/2025</t>
  </si>
  <si>
    <t>ALUGUEL - LABORATÓRIOS 1,2 E 3 - REF. AO MÊS 12/2025</t>
  </si>
  <si>
    <t>CONDOMINIO - LABORATÓRIOS 1,2 E 3 - REF. AO MÊS 12/2025</t>
  </si>
  <si>
    <t>ALUGUEL - CONTAINER Nº 09 E 10 - REF. AO MÊS 12/2025</t>
  </si>
  <si>
    <t>CONDOMINIO + INTERNET - CONTAINER Nº 09 E 10 - REF. AO MÊS 12/2025</t>
  </si>
  <si>
    <t>ALUGUEL - CONTAINER Nº 12 - REF. AO MÊS 12/2025</t>
  </si>
  <si>
    <t>CONDOMINIO - CONTAINER Nº 12 - REF. AO MÊS 12/2025</t>
  </si>
  <si>
    <t>FRIAS NETO CONSULTORIA DE IMOVEIS</t>
  </si>
  <si>
    <t>LOCAÇÃO DO AUDITÓRIO DIA 24/02/2026</t>
  </si>
  <si>
    <t>Evento-Externo</t>
  </si>
  <si>
    <t>21/01/26</t>
  </si>
  <si>
    <t>LOCAÇÃO DO AUDITÓRIO DIA 27/02/2026</t>
  </si>
  <si>
    <t>DESPESAS JAN/26</t>
  </si>
  <si>
    <t>PAGAMENTO REF A TAR PLANO ADAPT 12/2025</t>
  </si>
  <si>
    <t>02/05/0206</t>
  </si>
  <si>
    <t>PAGAMENTO REF A NF 3528 REF A COMPRA DE UTENSÍLIOS DE LIMPEZA PARA O PARQUE TECNOLÓGICO</t>
  </si>
  <si>
    <t>02/06/0206</t>
  </si>
  <si>
    <t>PAGAMENTO REF A NF 3535698 REF A COMPRA DE 50 PACOTES DE PAPEL INTERFOLHADO PARA O PARQUE TECNOLÓOGICO</t>
  </si>
  <si>
    <t>Equipe</t>
  </si>
  <si>
    <t>PEDRO F. CHAMOCHUMBI</t>
  </si>
  <si>
    <t>DIRETOR PRESIDENTE</t>
  </si>
  <si>
    <t>Equipe-Salario</t>
  </si>
  <si>
    <t>CASA DOS CAFÉS</t>
  </si>
  <si>
    <t>PAGAMENTO REF A NF 206 REF AO SERVIÇO DE CONCERTO DA MÁQUINA DE CAFÉ DO PTP.</t>
  </si>
  <si>
    <t>Administrativo-Manutencao</t>
  </si>
  <si>
    <t>ANGELIM PRESTACAO DE SERVICO</t>
  </si>
  <si>
    <t>SERVIÇO DE JARDINAGEM DO PTP, CORTE DE GRAMA E LIMPEZA DA ÁREA EXTERNA DO PARQUE TECNOLÓGICO</t>
  </si>
  <si>
    <t>13/02/2026</t>
  </si>
  <si>
    <t>GIMBA</t>
  </si>
  <si>
    <t>PGTO REF A NF REF A COMPRA DE 4 QUADROS EXPOSITOR MULTIUSO SEM FUNDO PARA USO DO PARQUE TECNOLÓGICO</t>
  </si>
  <si>
    <t>Condominio-Material</t>
  </si>
  <si>
    <t>MERCADO PAGO</t>
  </si>
  <si>
    <t>PGTO REF A NF REF A COMPRA DE 12 UNIDADES SABONETEIRA PARA USO DO PARQUE TECNOLÓGICO</t>
  </si>
  <si>
    <t>CPFL</t>
  </si>
  <si>
    <t>ÁREA COMUM - 4000392535</t>
  </si>
  <si>
    <t>Condominio-Operacional</t>
  </si>
  <si>
    <t>14/01/26</t>
  </si>
  <si>
    <t>ALEXANDRE BARRETO</t>
  </si>
  <si>
    <t>DIRETOR PROJETO</t>
  </si>
  <si>
    <t>DIRCEU GIGLIO</t>
  </si>
  <si>
    <t>DIRETOR JURÍDICO</t>
  </si>
  <si>
    <t>DIOGO GERALDO ESTEVES SIMOES</t>
  </si>
  <si>
    <t>PGTO NF 36 REF A DECORAÇÃO DE FLORES PARA O EVENTO DE POSSE DA GESTÃO DO PARQUE TECNOLOGICO QUE OCORREU NO DIA 10/12</t>
  </si>
  <si>
    <t>-R$ 2.760,00</t>
  </si>
  <si>
    <t>15/01/26</t>
  </si>
  <si>
    <t>REFEITÓRIO - 4000392571</t>
  </si>
  <si>
    <t>16/01/26</t>
  </si>
  <si>
    <t>LABAS</t>
  </si>
  <si>
    <t>LABAS - EQUIPE TERCEIRIZADA LIMPEZA E RECEPCAO</t>
  </si>
  <si>
    <t>VIVO</t>
  </si>
  <si>
    <t>TELEFONIA MONITORIA DE DADOS -  VIVO - 0468556938</t>
  </si>
  <si>
    <t>TELEFONIA MONITORIA DE DADOS - VIVO - 0468556940</t>
  </si>
  <si>
    <t>ALGAR</t>
  </si>
  <si>
    <t>PSERVIÇO DE TELEFONE 02/2026 - ALGAR - 100018188787</t>
  </si>
  <si>
    <t>20/01/26</t>
  </si>
  <si>
    <t>CASA DAS FESTAS FRISO DE OURO LTDA - EPP</t>
  </si>
  <si>
    <t>PGTO NF 104 REF A LOCAÇÃO DE TOALHAS PARA O EVENTO POSSE DA GESTÃO DO PARQUE TECNOLOGICO QUE OCORREU NO DIA 10/12</t>
  </si>
  <si>
    <t>22/01/26</t>
  </si>
  <si>
    <t>2 UN DE SENSORES DE PRESENÇA PARA LÂMPADAS PARA OS BANHEIROS DO PARQUE TECNOLÓGICO</t>
  </si>
  <si>
    <t>Condominio-Infraestrutura</t>
  </si>
  <si>
    <t>ITENS SOLICITADOS PARA A MELHORIA NA SEGURANÇA DO PARQUE TECNOLÓGICO (MICRO COOLER VENTOINHA, SWITCH, RASPBERRY)</t>
  </si>
  <si>
    <t>Condominio-Patrimonio</t>
  </si>
  <si>
    <t xml:space="preserve"> ITENS SOLICITADOS PARA A MELHORIA NA SEGURANÇA DO PARQUE TECNOLÓGICO (CÂMERA, SENSOR DE BARREIRA, CAIXA PLÁSTICA, FILTRO TELA, FONTE BLINDADA)</t>
  </si>
  <si>
    <t>29/01/26</t>
  </si>
  <si>
    <t>EQUIPE DE BANHEIRISTAS DO EVENTO DA FRIAS NETO REALIZADO NO PARQUE TECNOLÓGICO DE PIRACICABA NO DIA 24/01</t>
  </si>
  <si>
    <t>RECEITA FEV/26</t>
  </si>
  <si>
    <t>ALUGUEL - BOX Nº 1 - REF. AO MÊS 02/2026</t>
  </si>
  <si>
    <t>23/02/2026</t>
  </si>
  <si>
    <t>CONDOMINIO - BOX Nº 1  - REF. AO MÊS 02/2026</t>
  </si>
  <si>
    <t>ALUGUEL - BOX Nº 2 - REF. AO MÊS 02/2026</t>
  </si>
  <si>
    <t>CONDOMINIO + INTERNET - BOX Nº 2 REF. AO MÊS 02/2026</t>
  </si>
  <si>
    <t>ALUGUEL - BOX Nº 03  - REF. AO MÊS 02/2026</t>
  </si>
  <si>
    <t>25/02/20026</t>
  </si>
  <si>
    <t>DESCONTO DADO POR COBRANÇA INDEVIDA DE MULTA NOS MESES ANTERIORES</t>
  </si>
  <si>
    <t>CONDOMINIO + INTERNET - BOX Nº 03 - REF. AO MÊS 02/2026</t>
  </si>
  <si>
    <t>ALUGUEL - BOX Nº 04  - REF. AO MÊS 02/2026</t>
  </si>
  <si>
    <t>CONDOMINIO - BOX Nº 04 REF. AO MÊS 02/2026</t>
  </si>
  <si>
    <t>ALUGUEL - BOX Nº 05 - REF. AO MÊS 02/2026</t>
  </si>
  <si>
    <t>CONDOMINIO - BOX Nº 05 - REF. AO MÊS 02/2026</t>
  </si>
  <si>
    <t>ALUGUEL - BOX Nº 06 - REF. AO MÊS 02/2026</t>
  </si>
  <si>
    <t>CONDOMINIO - BOX Nº 06 - REF. AO MÊS 02/2026</t>
  </si>
  <si>
    <t>ALUGUEL - BOX Nº 07 - REF. AO MÊS 02/2026</t>
  </si>
  <si>
    <t>CONDOMINIO - BOX Nº 07 - REF. AO MÊS 02/2026</t>
  </si>
  <si>
    <t>ALUGUEL - BOX Nº 08 - REF. AO MÊS 02/2026</t>
  </si>
  <si>
    <t>CONDOMINIO - BOX Nº 08 - REF. AO MÊS 02/2026</t>
  </si>
  <si>
    <t>ALUGUEL - BOX Nº 09 - REF. AO MÊS 02/2026</t>
  </si>
  <si>
    <t>CONDOMINIO - BOX Nº 09 - REF. AO MÊS 02/2026</t>
  </si>
  <si>
    <t>ALUGUEL - BOX Nº 10 - REF. AO MÊS 02/2026</t>
  </si>
  <si>
    <t>25/02/2026</t>
  </si>
  <si>
    <t>CONDOMINIO + INTERNET - BOX Nº 10 - REF. AO MÊS 02/2026</t>
  </si>
  <si>
    <t>ALUGUEL - BOX Nº 12 - REF. AO MÊS 02/2026</t>
  </si>
  <si>
    <t>26/02/2026</t>
  </si>
  <si>
    <t>CONDOMINIO - BOX Nº 12 - REF. AO MÊS 02/2026</t>
  </si>
  <si>
    <t>ALUGUEL - BOX Nº 13 - REF. AO MÊS 02/2026</t>
  </si>
  <si>
    <t>CONDOMINIO - BOX Nº 13 - REF. AO MÊS 02/2026</t>
  </si>
  <si>
    <t>ALUGUEL - BOX Nº 14 - REF. AO MÊS 02/2026</t>
  </si>
  <si>
    <t>CONDOMINIO - BOX Nº 14 - REF. AO MÊS 02/2026</t>
  </si>
  <si>
    <t>ALUGUEL - BOX Nº 15  - REF. AO MÊS 02/2026</t>
  </si>
  <si>
    <t>CONDOMINIO + INTERNET - BOX Nº 15  - REF. AO MÊS 02/2026</t>
  </si>
  <si>
    <t>ALUGUEL - BOX Nº 16 - REF. AO MÊS 02/2026</t>
  </si>
  <si>
    <t>CONDOMINIO - BOX Nº 16 - REF. AO MÊS 02/2026</t>
  </si>
  <si>
    <t>ALUGUEL - BOX Nº 17 - REF. AO MÊS 02/2026</t>
  </si>
  <si>
    <t>CONDOMINIO - BOX Nº 17 - REF. AO MÊS 02/2026</t>
  </si>
  <si>
    <t>ALUGUEL - BOX Nº 18 - REF. AO MÊS 02/2026</t>
  </si>
  <si>
    <t>CONDOMINIO - BOX Nº 18 - REF. AO MÊS 02/2026</t>
  </si>
  <si>
    <t>30 dias de atraso</t>
  </si>
  <si>
    <t>ALUGUEL - BOX Nº 19  - REF. AO MÊS 02/2026</t>
  </si>
  <si>
    <t>CONDOMINIO - BOX Nº 19 - REF. AO MÊS 02/2026</t>
  </si>
  <si>
    <t>ALUGUEL - BOX Nº 20 - REF. AO MÊS 02/2026</t>
  </si>
  <si>
    <t>CONDOMINIO - BOX Nº 20 - REF. AO MÊS 02/2026</t>
  </si>
  <si>
    <t>ALUGUEL - BOX Nº 21 - REF. AO MÊS 02/2026</t>
  </si>
  <si>
    <t>CONDOMINIO - BOX Nº 21  REF. AO MÊS 02/2026</t>
  </si>
  <si>
    <t>ALUGUEL - BOX Nº 22 REF. AO MÊS 02/2026</t>
  </si>
  <si>
    <t>27/02/2026</t>
  </si>
  <si>
    <t>CONDOMINIO + INTERNET - BOX Nº 22 REF. AO MÊS 02/2026</t>
  </si>
  <si>
    <t>ACORDO DE DIVIDAS - BOX Nº 22 REF. PARCELA 3/8</t>
  </si>
  <si>
    <t>ALUGUEL - BOX Nº 23 - REF. AO MÊS 02/2026</t>
  </si>
  <si>
    <t>CONDOMINIO - BOX Nº 23 - REF. AO MÊS 02/2026</t>
  </si>
  <si>
    <t>ALUGUEL - BOX Nº 24 - REF. AO MÊS 02/2026</t>
  </si>
  <si>
    <t>CONDOMINIO - BOX Nº 24 - REF. AO MÊS 02/2026</t>
  </si>
  <si>
    <t>ALUGUEL - CÉLULAS Nº 1, 2, 3 E 4 - REF. AO MÊS 02/2026</t>
  </si>
  <si>
    <t>CONDOMINIO - CÉLULAS Nº 1, 2, 3 E 4 - REF. AO MÊS 02/2026</t>
  </si>
  <si>
    <t>ALUGUEL - LABORATÓRIOS 1,2 E 3 - REF. AO MÊS 02/2026</t>
  </si>
  <si>
    <t>CONDOMINIO - LABORATÓRIOS 1,2 E 3 - REF. AO MÊS 02/2026</t>
  </si>
  <si>
    <t>ALUGUEL - CONTAINER Nº 09 E 10 - REF. AO MÊS 02/2026</t>
  </si>
  <si>
    <t>CONDOMINIO + INTERNET - CONTAINER Nº 09 E 10 - REF. AO MÊS 02/2026</t>
  </si>
  <si>
    <t>60 dias de atraso</t>
  </si>
  <si>
    <t>ALUGUEL - CONTAINER Nº 12 - REF. AO MÊS 02/2026</t>
  </si>
  <si>
    <t>24/02/2026</t>
  </si>
  <si>
    <t>CONDOMINIO - CONTAINER Nº 12 - REF. AO MÊS 02/2026</t>
  </si>
  <si>
    <t>Sala de Reunião 2</t>
  </si>
  <si>
    <t>GEPLANT TECNOLOGIA FLORESTAL LTDA</t>
  </si>
  <si>
    <t>LOCAÇÃO DA SALA DE REUNIÃO 2 DIA 25/02/2026</t>
  </si>
  <si>
    <t>RAIZEN S/A</t>
  </si>
  <si>
    <t>LOCAÇÃO DO AUDITÓRIO DIA 10/12/2025</t>
  </si>
  <si>
    <t>EXTRATO</t>
  </si>
  <si>
    <t>DESPESAS FEV/26</t>
  </si>
  <si>
    <t>FORNECEDOR</t>
  </si>
  <si>
    <t>PIRACLEAN</t>
  </si>
  <si>
    <t>PAGAMENTO REF A NF 32105 REF A COMPRA DE PRODUTOS DE LIMPEZA - PAPEL INTERFOLHADO E LIMPA VIDRO</t>
  </si>
  <si>
    <t>03/02/2026</t>
  </si>
  <si>
    <t>FISCAR COMÉRCIO DE PRODUTO DE LIMPEZA E DESCARTÁVEIS - LTDA</t>
  </si>
  <si>
    <t xml:space="preserve">PAGAMENTO REF A NF 29083 REF A COMPRA DE SACO DE LIXO PARA O MÊS DE JANEIRO
</t>
  </si>
  <si>
    <t>PAGAMENTO REF A TAR PLANO ADAPT 02/2026</t>
  </si>
  <si>
    <t>MAGALUPAY INSTITUICAO DE PAGAMENTO S A</t>
  </si>
  <si>
    <t>PGTO REF. A NF. REF. A COMPRA DE 8 PACOTES DE PARES DE PILHAS AAA DURACELL (16 UNIDADES). COMPRA DE EQUIPAMENTO PARA O PARQUE TECNOLÓGICO DE PIRACICABA,</t>
  </si>
  <si>
    <t>Administrativo-Material</t>
  </si>
  <si>
    <t>05/02/2026</t>
  </si>
  <si>
    <t>MERCADO PAGO INST PAG LTDA</t>
  </si>
  <si>
    <t>PGTO REF A NF REF A COMPRA DE ITENS SOLICITADOS PARA A MELHORIA NA SEGURANÇA DO PARQUE TECNOLÓGICO (2 MICRO VENTILADOR E CAIXA PVC)</t>
  </si>
  <si>
    <t>PGTO REF. A NF. REF. A COMPRA DE 8 PACOTES DE PARES DE PILHAS AA DURACELL (16 UNIDADES) PARA O PARQUE TECNOLÓGICO DE PIRACICABA</t>
  </si>
  <si>
    <t>SEMAE</t>
  </si>
  <si>
    <t>PAGAMENTO REF A FATURA DE ÁGUA DO PTP</t>
  </si>
  <si>
    <t>06/02/2026</t>
  </si>
  <si>
    <t>63.360.841 SARAH ALICE DOS SANTOS CARVALHO DE MOURA</t>
  </si>
  <si>
    <t>PGTO REF A NF 27 REF  AO SERVIÇO DE BOMBEIRO NO EVENTO DA FRIAS NETO REALIZADO NO PARQUE TECNOLÓGICO DE PIRACICABA NO DIA 24/01</t>
  </si>
  <si>
    <t>PEDRO F. CHMOCHUMBI</t>
  </si>
  <si>
    <t>BRUNA ROSANA ALVES DE HOLANDA</t>
  </si>
  <si>
    <t>PAGAMENTO REF A NF 2 REF AO SERVIÇO JÁ PRESTADO NO EVENTO DA FRIAS NETO REALIZADO NO PARQUE TECNOLÓGICO DE PIRACICABA NO DIA 24/01 - ACOMPANHANTE DE EVENTOS.</t>
  </si>
  <si>
    <t>64.004.857 HELIO GRACA</t>
  </si>
  <si>
    <t>PAGAMENTO REF A NF 1 REF AO SERVIÇO JÁ PRESTADO NO EVENTO DA FRIAS NETO REALIZADO NO PARQUE TECNOLÓGICO DE PIRACICABA NO DIA 24/01 - EQUIPE AUDIOVISUAL</t>
  </si>
  <si>
    <t>PAGAMENTO REF A NF 29231 REF A COMPRA DE PRODUTOS DE LIMPEZA PARA O ESTOQUE DO MÊS DE FEVEREIRO</t>
  </si>
  <si>
    <t>CPFL PAULISTA</t>
  </si>
  <si>
    <t>MAGALUPAY</t>
  </si>
  <si>
    <t>PGTO REF. A NF. REF. A COMPRA DE 03 CAMERAS PARA CANCELA DO PTP.</t>
  </si>
  <si>
    <t>09/02/2026</t>
  </si>
  <si>
    <t>PIPPO EMPORIO E AGUA MINERAL</t>
  </si>
  <si>
    <t>PGTO REF A NF 504 REF AS COMPRAS DE CAFÉ, FARDO DE ÁGUA SEM GÁS E FARDO DE ÁGUA COM GÁS</t>
  </si>
  <si>
    <t>Administrativo-Alimentos</t>
  </si>
  <si>
    <t>10/02/2026</t>
  </si>
  <si>
    <t>ASTURIAS GAS</t>
  </si>
  <si>
    <t>PGTO REF A NF 6402 REF A COMPRA DE 23 UN DE GALÃO DE ÁGUA POTÁVEL PARA OS BEBEDOUROS DO PTP - REF. A DEZEMBRO/25</t>
  </si>
  <si>
    <t>Condominio-Alimentos</t>
  </si>
  <si>
    <t>11/02/2026</t>
  </si>
  <si>
    <t>PGTO REF. A NF. 230 REF. A COMPRA DE UM CARDERNO DE PROTOCOLO (USADO PARA CONTROLE DE ENTREGA/RECEBIMENTO).</t>
  </si>
  <si>
    <t>HARFSEN RESEARCH</t>
  </si>
  <si>
    <t>12/02/2026</t>
  </si>
  <si>
    <t>PGTO REF A NF 6472 REF A COMPRA DE 13UN DE GALÕES DE ÁGUA DE 20L, PARA OS BEBEDOUROS DO PARQUE TECNOLÓGICO</t>
  </si>
  <si>
    <t>PAGAMENTO REF A NF 3 REF AO GESTOR DO AUDIOVISUAL DO PARQUE TECNOLÓGICO DE PIRACICABA.</t>
  </si>
  <si>
    <t>RAPHAEL DE DOMENICO PINHEIRO 37451577880</t>
  </si>
  <si>
    <t>PAGAMENTO REF A NF 19 REF AO SERVIÇO DE MANUTENÇÃO DOS MICROFONES DO PARQUE TECNOLÓGICO DE PIRACICABA.</t>
  </si>
  <si>
    <t>NILO OSCAR GRANUZZI DE MAGALHAES</t>
  </si>
  <si>
    <t xml:space="preserve">PAGAMENTO REF A NF REF À CRIAÇÃO E COMPRA DAS CAMISAS DO PARQUE TECNOLÓGICO DE PIRACICABA.
</t>
  </si>
  <si>
    <t>Administrativo-Comunicacao</t>
  </si>
  <si>
    <t>PIRACLEAN DISTRIBUIDORA DE PRODUTOS DESCARTAVEIS E</t>
  </si>
  <si>
    <t>PAGAMENTO REF A NF 32536 REF A COMPRA DE PRODUTOS DE LIMPEZA PARA O ESTOQUE DO MÊS DE FEVEREIRO (REMOVEDOR, TOALHEIRO E DETERGENTE)</t>
  </si>
  <si>
    <t>PRINTI PROCESSADO POR ADYEN</t>
  </si>
  <si>
    <t>PAGAMENTO REF A NF REF A COMPRA DOS CORDÕES PARA CRACHÁ E ADESIVOS PARA O PTP</t>
  </si>
  <si>
    <t>PGTO REF. A NF. 25702 REF. A COMPRA DE 03 CAPAS PARA GALÃO D'AGUA 20L PARA O PARQUE TECNOLÓGICO.</t>
  </si>
  <si>
    <t>19/02/2026</t>
  </si>
  <si>
    <t>DIRCEU GIGLIO PEREIRA SOCIEDADE INDIVIDUAL DE ADVOCACIA</t>
  </si>
  <si>
    <t>20/02/2026</t>
  </si>
  <si>
    <t>VIVO-SP</t>
  </si>
  <si>
    <t>PAGAMENTO REFERENTE A SERVIÇO DE TELEFONIA MONITORIA DE DADOS - DESPESA FIXA MENSAL</t>
  </si>
  <si>
    <t xml:space="preserve">PAGAMENTO REFERENTE A SERVIÇO DE TELEFONIA MONITORIA DE DADOS - DESPESA FIXA MENSAL
</t>
  </si>
  <si>
    <t>PGTO REF A NF 18 REF A PRESTAÇÃO DE SERVIÇOS DE LIMPEZA E RECEPÇÃO REFERENTE AO MÊS DE JANEIRO/2026 - DO PTP</t>
  </si>
  <si>
    <t>S. L. FLORICULTURA</t>
  </si>
  <si>
    <t>PGTO REF A NF 3000 REF A COMPRA DE 4UN DE VASOS DE CIMENTO E ITENS DE JARDINAGEM PARA FAZER PARTE DA DECORAÇÃO DO PARQUE TECNOLÓGICO</t>
  </si>
  <si>
    <t>PGTO REF. A NF. 354074 REF. A COMPRA DE 02 GARRAFAS TÉRMICAS DE CAFÉ PARA USO DO PTP</t>
  </si>
  <si>
    <t>PGTO REF A NF REF A COMPRA DE 1CX DE BISCOITO SALGADO E 1CX DE BISCOITO DOCE PARA DISPONIBILIZAR NOS FUTUROS ENCONTROS COM CLIENTES NO PARQUE TECNOLÓGICO</t>
  </si>
  <si>
    <t>EDGARD CHAVEIROS</t>
  </si>
  <si>
    <t>PAGAMENTO REF. A NF 34 REF AO SERVIÇO DE CHAVEIRO PARA O PARQUE TECNOLÓGICO.</t>
  </si>
  <si>
    <t>Condominio-Manutencao</t>
  </si>
  <si>
    <t>RDKN DISTRIBUIDORA LTDA</t>
  </si>
  <si>
    <t>PGTO REF A NF 514 REF A COMPRA DE 1KG DE PÃO DE QUEIJO TRADICIONAL PARA O COFFEE DA REUNIÃO COM A CPL NO PARQUE TECNOLÓGICO</t>
  </si>
  <si>
    <t xml:space="preserve">CPFL
</t>
  </si>
  <si>
    <t>02/2026 - BALCÃO - 4000392573</t>
  </si>
  <si>
    <t>PGTO REF A NF REF A COMPRA DE 2UN DE PLACA 'PROIBIDO TRÂNSITO DE AUTOMÓVEIS' PARA O PARQUE TECNOLÓGICO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</si>
</sst>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R$]#,##0.00"/>
    <numFmt numFmtId="165" formatCode="dd&quot;/&quot;mm&quot;/&quot;yyyy"/>
    <numFmt numFmtId="166" formatCode="M/d/yyyy"/>
    <numFmt numFmtId="167" formatCode="mm/dd/yy"/>
    <numFmt numFmtId="168" formatCode="dd/mm/yyyy"/>
    <numFmt numFmtId="169" formatCode="mm/dd/yyyy"/>
    <numFmt numFmtId="170" formatCode="&quot;$&quot;#,##0.00"/>
  </numFmts>
  <fonts count="11">
    <font>
      <sz val="11.0"/>
      <color rgb="FF000000"/>
      <name val="Calibri"/>
      <scheme val="minor"/>
    </font>
    <font>
      <b/>
      <sz val="19.0"/>
      <color theme="1"/>
      <name val="Calibri"/>
    </font>
    <font>
      <b/>
      <sz val="11.0"/>
      <color theme="1"/>
      <name val="Calibri"/>
    </font>
    <font>
      <color theme="1"/>
      <name val="Calibri"/>
    </font>
    <font>
      <sz val="11.0"/>
      <color theme="1"/>
      <name val="Calibri"/>
    </font>
    <font>
      <b/>
      <color theme="1"/>
      <name val="Calibri"/>
    </font>
    <font>
      <b/>
      <color rgb="FF434343"/>
      <name val="Roboto"/>
    </font>
    <font>
      <color theme="0"/>
      <name val="Calibri"/>
    </font>
    <font>
      <sz val="11.0"/>
      <color rgb="FF000000"/>
      <name val="Calibri"/>
    </font>
    <font>
      <sz val="11.0"/>
      <color rgb="FFFFFFFF"/>
      <name val="Calibri"/>
    </font>
    <font/>
  </fonts>
  <fills count="1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6B26B"/>
        <bgColor rgb="FFF6B26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6F8F9"/>
        <bgColor rgb="FFF6F8F9"/>
      </patternFill>
    </fill>
    <fill>
      <patternFill patternType="solid">
        <fgColor rgb="FFA4C2F4"/>
        <bgColor rgb="FFA4C2F4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E69138"/>
        <bgColor rgb="FFE69138"/>
      </patternFill>
    </fill>
    <fill>
      <patternFill patternType="solid">
        <fgColor rgb="FFFF0000"/>
        <bgColor rgb="FFFF00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1" fillId="3" fontId="2" numFmtId="0" xfId="0" applyAlignment="1" applyBorder="1" applyFill="1" applyFont="1">
      <alignment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2" numFmtId="164" xfId="0" applyAlignment="1" applyBorder="1" applyFont="1" applyNumberFormat="1">
      <alignment shrinkToFit="0" vertical="bottom" wrapText="1"/>
    </xf>
    <xf borderId="1" fillId="3" fontId="3" numFmtId="164" xfId="0" applyAlignment="1" applyBorder="1" applyFont="1" applyNumberFormat="1">
      <alignment horizontal="left" shrinkToFit="0" wrapText="1"/>
    </xf>
    <xf borderId="1" fillId="4" fontId="4" numFmtId="0" xfId="0" applyAlignment="1" applyBorder="1" applyFill="1" applyFont="1">
      <alignment shrinkToFit="0" vertical="bottom" wrapText="1"/>
    </xf>
    <xf borderId="1" fillId="4" fontId="4" numFmtId="164" xfId="0" applyAlignment="1" applyBorder="1" applyFont="1" applyNumberFormat="1">
      <alignment horizontal="center" shrinkToFit="0" vertical="bottom" wrapText="1"/>
    </xf>
    <xf borderId="1" fillId="4" fontId="4" numFmtId="164" xfId="0" applyAlignment="1" applyBorder="1" applyFont="1" applyNumberFormat="1">
      <alignment horizontal="right" shrinkToFit="0" vertical="bottom" wrapText="1"/>
    </xf>
    <xf borderId="1" fillId="4" fontId="4" numFmtId="165" xfId="0" applyAlignment="1" applyBorder="1" applyFont="1" applyNumberFormat="1">
      <alignment horizontal="right" shrinkToFit="0" vertical="bottom" wrapText="1"/>
    </xf>
    <xf borderId="1" fillId="0" fontId="3" numFmtId="164" xfId="0" applyAlignment="1" applyBorder="1" applyFont="1" applyNumberFormat="1">
      <alignment horizontal="left" shrinkToFit="0" wrapText="1"/>
    </xf>
    <xf borderId="1" fillId="4" fontId="4" numFmtId="0" xfId="0" applyAlignment="1" applyBorder="1" applyFont="1">
      <alignment horizontal="center" shrinkToFit="0" vertical="bottom" wrapText="1"/>
    </xf>
    <xf borderId="1" fillId="4" fontId="3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vertical="bottom"/>
    </xf>
    <xf borderId="1" fillId="4" fontId="5" numFmtId="165" xfId="0" applyAlignment="1" applyBorder="1" applyFont="1" applyNumberFormat="1">
      <alignment horizontal="center" shrinkToFit="0" wrapText="1"/>
    </xf>
    <xf borderId="1" fillId="5" fontId="3" numFmtId="164" xfId="0" applyAlignment="1" applyBorder="1" applyFill="1" applyFont="1" applyNumberFormat="1">
      <alignment horizontal="right" shrinkToFit="0" wrapText="1"/>
    </xf>
    <xf borderId="1" fillId="5" fontId="4" numFmtId="0" xfId="0" applyAlignment="1" applyBorder="1" applyFont="1">
      <alignment shrinkToFit="0" vertical="bottom" wrapText="1"/>
    </xf>
    <xf borderId="1" fillId="6" fontId="3" numFmtId="164" xfId="0" applyAlignment="1" applyBorder="1" applyFill="1" applyFont="1" applyNumberFormat="1">
      <alignment horizontal="center"/>
    </xf>
    <xf borderId="1" fillId="5" fontId="3" numFmtId="0" xfId="0" applyAlignment="1" applyBorder="1" applyFont="1">
      <alignment horizontal="left" shrinkToFit="0" wrapText="1"/>
    </xf>
    <xf borderId="1" fillId="7" fontId="5" numFmtId="0" xfId="0" applyAlignment="1" applyBorder="1" applyFill="1" applyFont="1">
      <alignment horizontal="center" shrinkToFit="0" wrapText="1"/>
    </xf>
    <xf borderId="1" fillId="4" fontId="3" numFmtId="164" xfId="0" applyAlignment="1" applyBorder="1" applyFont="1" applyNumberFormat="1">
      <alignment horizontal="right" shrinkToFit="0" wrapText="1"/>
    </xf>
    <xf borderId="1" fillId="0" fontId="3" numFmtId="0" xfId="0" applyAlignment="1" applyBorder="1" applyFont="1">
      <alignment shrinkToFit="0" wrapText="1"/>
    </xf>
    <xf borderId="1" fillId="4" fontId="5" numFmtId="164" xfId="0" applyAlignment="1" applyBorder="1" applyFont="1" applyNumberFormat="1">
      <alignment horizontal="left" shrinkToFit="0" wrapText="1"/>
    </xf>
    <xf borderId="1" fillId="7" fontId="4" numFmtId="164" xfId="0" applyAlignment="1" applyBorder="1" applyFont="1" applyNumberFormat="1">
      <alignment horizontal="center" shrinkToFit="0" vertical="bottom" wrapText="1"/>
    </xf>
    <xf borderId="1" fillId="7" fontId="4" numFmtId="164" xfId="0" applyAlignment="1" applyBorder="1" applyFont="1" applyNumberFormat="1">
      <alignment horizontal="right" shrinkToFit="0" vertical="bottom" wrapText="1"/>
    </xf>
    <xf borderId="1" fillId="6" fontId="4" numFmtId="0" xfId="0" applyAlignment="1" applyBorder="1" applyFont="1">
      <alignment vertical="bottom"/>
    </xf>
    <xf borderId="1" fillId="8" fontId="4" numFmtId="0" xfId="0" applyAlignment="1" applyBorder="1" applyFill="1" applyFont="1">
      <alignment vertical="bottom"/>
    </xf>
    <xf borderId="1" fillId="6" fontId="3" numFmtId="164" xfId="0" applyBorder="1" applyFont="1" applyNumberFormat="1"/>
    <xf borderId="0" fillId="0" fontId="3" numFmtId="164" xfId="0" applyAlignment="1" applyFont="1" applyNumberFormat="1">
      <alignment horizontal="center" shrinkToFit="0" wrapText="0"/>
    </xf>
    <xf borderId="0" fillId="0" fontId="3" numFmtId="164" xfId="0" applyAlignment="1" applyFont="1" applyNumberFormat="1">
      <alignment shrinkToFit="0" wrapText="0"/>
    </xf>
    <xf borderId="1" fillId="7" fontId="3" numFmtId="0" xfId="0" applyAlignment="1" applyBorder="1" applyFont="1">
      <alignment horizontal="center" shrinkToFit="0" wrapText="1"/>
    </xf>
    <xf borderId="1" fillId="5" fontId="4" numFmtId="164" xfId="0" applyAlignment="1" applyBorder="1" applyFont="1" applyNumberFormat="1">
      <alignment horizontal="right" shrinkToFit="0" vertical="bottom" wrapText="1"/>
    </xf>
    <xf borderId="1" fillId="9" fontId="5" numFmtId="0" xfId="0" applyAlignment="1" applyBorder="1" applyFill="1" applyFont="1">
      <alignment horizontal="center" shrinkToFit="0" wrapText="1"/>
    </xf>
    <xf borderId="1" fillId="9" fontId="2" numFmtId="164" xfId="0" applyAlignment="1" applyBorder="1" applyFont="1" applyNumberFormat="1">
      <alignment horizontal="center" shrinkToFit="0" vertical="bottom" wrapText="1"/>
    </xf>
    <xf borderId="1" fillId="9" fontId="2" numFmtId="164" xfId="0" applyAlignment="1" applyBorder="1" applyFont="1" applyNumberFormat="1">
      <alignment horizontal="right" shrinkToFit="0" vertical="bottom" wrapText="1"/>
    </xf>
    <xf borderId="1" fillId="10" fontId="5" numFmtId="0" xfId="0" applyAlignment="1" applyBorder="1" applyFill="1" applyFont="1">
      <alignment horizontal="center" shrinkToFit="0" wrapText="1"/>
    </xf>
    <xf borderId="1" fillId="10" fontId="2" numFmtId="164" xfId="0" applyAlignment="1" applyBorder="1" applyFont="1" applyNumberFormat="1">
      <alignment horizontal="right" shrinkToFit="0" vertical="bottom" wrapText="1"/>
    </xf>
    <xf borderId="1" fillId="11" fontId="5" numFmtId="0" xfId="0" applyAlignment="1" applyBorder="1" applyFill="1" applyFont="1">
      <alignment horizontal="center" shrinkToFit="0" wrapText="1"/>
    </xf>
    <xf borderId="1" fillId="11" fontId="5" numFmtId="164" xfId="0" applyAlignment="1" applyBorder="1" applyFont="1" applyNumberFormat="1">
      <alignment horizontal="left" shrinkToFit="0" wrapText="1"/>
    </xf>
    <xf borderId="0" fillId="0" fontId="3" numFmtId="0" xfId="0" applyAlignment="1" applyFont="1">
      <alignment shrinkToFit="0" wrapText="1"/>
    </xf>
    <xf borderId="0" fillId="10" fontId="5" numFmtId="164" xfId="0" applyAlignment="1" applyFont="1" applyNumberFormat="1">
      <alignment shrinkToFit="0" wrapText="1"/>
    </xf>
    <xf borderId="0" fillId="0" fontId="3" numFmtId="164" xfId="0" applyAlignment="1" applyFont="1" applyNumberFormat="1">
      <alignment shrinkToFit="0" wrapText="1"/>
    </xf>
    <xf borderId="0" fillId="0" fontId="3" numFmtId="164" xfId="0" applyAlignment="1" applyFont="1" applyNumberFormat="1">
      <alignment horizontal="left" shrinkToFit="0" wrapText="1"/>
    </xf>
    <xf borderId="0" fillId="7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0" fillId="12" fontId="3" numFmtId="0" xfId="0" applyAlignment="1" applyFill="1" applyFont="1">
      <alignment shrinkToFit="0" wrapText="1"/>
    </xf>
    <xf borderId="1" fillId="3" fontId="5" numFmtId="164" xfId="0" applyAlignment="1" applyBorder="1" applyFont="1" applyNumberFormat="1">
      <alignment horizontal="left" shrinkToFit="0" wrapText="1"/>
    </xf>
    <xf borderId="2" fillId="4" fontId="5" numFmtId="0" xfId="0" applyAlignment="1" applyBorder="1" applyFont="1">
      <alignment horizontal="center" shrinkToFit="0" wrapText="1"/>
    </xf>
    <xf borderId="2" fillId="8" fontId="6" numFmtId="0" xfId="0" applyAlignment="1" applyBorder="1" applyFont="1">
      <alignment horizontal="center" shrinkToFit="0" wrapText="1"/>
    </xf>
    <xf borderId="1" fillId="9" fontId="5" numFmtId="0" xfId="0" applyAlignment="1" applyBorder="1" applyFont="1">
      <alignment horizontal="center" shrinkToFit="0" wrapText="1"/>
    </xf>
    <xf borderId="2" fillId="9" fontId="5" numFmtId="164" xfId="0" applyAlignment="1" applyBorder="1" applyFont="1" applyNumberFormat="1">
      <alignment horizontal="center" shrinkToFit="0" wrapText="1"/>
    </xf>
    <xf borderId="2" fillId="9" fontId="5" numFmtId="164" xfId="0" applyAlignment="1" applyBorder="1" applyFont="1" applyNumberFormat="1">
      <alignment horizontal="center" shrinkToFit="0" wrapText="1"/>
    </xf>
    <xf borderId="3" fillId="11" fontId="5" numFmtId="0" xfId="0" applyAlignment="1" applyBorder="1" applyFont="1">
      <alignment horizontal="center" shrinkToFit="0" wrapText="1"/>
    </xf>
    <xf borderId="1" fillId="11" fontId="5" numFmtId="164" xfId="0" applyAlignment="1" applyBorder="1" applyFont="1" applyNumberFormat="1">
      <alignment horizontal="center" shrinkToFit="0" wrapText="1"/>
    </xf>
    <xf borderId="1" fillId="4" fontId="5" numFmtId="0" xfId="0" applyAlignment="1" applyBorder="1" applyFont="1">
      <alignment horizontal="center" shrinkToFit="0" wrapText="1"/>
    </xf>
    <xf borderId="0" fillId="6" fontId="5" numFmtId="0" xfId="0" applyAlignment="1" applyFont="1">
      <alignment shrinkToFit="0" wrapText="1"/>
    </xf>
    <xf borderId="0" fillId="6" fontId="5" numFmtId="164" xfId="0" applyAlignment="1" applyFont="1" applyNumberFormat="1">
      <alignment shrinkToFit="0" wrapText="1"/>
    </xf>
    <xf borderId="0" fillId="13" fontId="7" numFmtId="0" xfId="0" applyAlignment="1" applyFill="1" applyFont="1">
      <alignment horizontal="center"/>
    </xf>
    <xf borderId="0" fillId="10" fontId="2" numFmtId="0" xfId="0" applyAlignment="1" applyFont="1">
      <alignment horizontal="center" shrinkToFit="0" vertical="bottom" wrapText="1"/>
    </xf>
    <xf borderId="1" fillId="13" fontId="3" numFmtId="164" xfId="0" applyAlignment="1" applyBorder="1" applyFont="1" applyNumberFormat="1">
      <alignment horizontal="left" shrinkToFit="0" wrapText="1"/>
    </xf>
    <xf borderId="1" fillId="4" fontId="4" numFmtId="0" xfId="0" applyAlignment="1" applyBorder="1" applyFont="1">
      <alignment horizontal="right" shrinkToFit="0" vertical="bottom" wrapText="1"/>
    </xf>
    <xf borderId="0" fillId="11" fontId="2" numFmtId="0" xfId="0" applyAlignment="1" applyFont="1">
      <alignment horizontal="center" shrinkToFit="0" vertical="bottom" wrapText="1"/>
    </xf>
    <xf borderId="1" fillId="4" fontId="4" numFmtId="166" xfId="0" applyAlignment="1" applyBorder="1" applyFont="1" applyNumberFormat="1">
      <alignment horizontal="right" shrinkToFit="0" vertical="bottom" wrapText="1"/>
    </xf>
    <xf borderId="1" fillId="10" fontId="5" numFmtId="0" xfId="0" applyAlignment="1" applyBorder="1" applyFont="1">
      <alignment horizontal="left" shrinkToFit="0" wrapText="1"/>
    </xf>
    <xf borderId="1" fillId="10" fontId="5" numFmtId="164" xfId="0" applyAlignment="1" applyBorder="1" applyFont="1" applyNumberFormat="1">
      <alignment shrinkToFit="0" wrapText="1"/>
    </xf>
    <xf borderId="1" fillId="11" fontId="2" numFmtId="0" xfId="0" applyAlignment="1" applyBorder="1" applyFont="1">
      <alignment shrinkToFit="0" vertical="bottom" wrapText="1"/>
    </xf>
    <xf borderId="1" fillId="11" fontId="5" numFmtId="164" xfId="0" applyAlignment="1" applyBorder="1" applyFont="1" applyNumberFormat="1">
      <alignment shrinkToFit="0" wrapText="1"/>
    </xf>
    <xf borderId="1" fillId="10" fontId="5" numFmtId="0" xfId="0" applyAlignment="1" applyBorder="1" applyFont="1">
      <alignment shrinkToFit="0" wrapText="1"/>
    </xf>
    <xf borderId="0" fillId="9" fontId="5" numFmtId="0" xfId="0" applyAlignment="1" applyFont="1">
      <alignment horizontal="center" shrinkToFit="0" wrapText="1"/>
    </xf>
    <xf borderId="1" fillId="10" fontId="5" numFmtId="164" xfId="0" applyAlignment="1" applyBorder="1" applyFont="1" applyNumberFormat="1">
      <alignment horizontal="center" shrinkToFit="0" wrapText="1"/>
    </xf>
    <xf borderId="3" fillId="3" fontId="5" numFmtId="164" xfId="0" applyAlignment="1" applyBorder="1" applyFont="1" applyNumberFormat="1">
      <alignment horizontal="left" shrinkToFit="0" wrapText="1"/>
    </xf>
    <xf borderId="1" fillId="0" fontId="4" numFmtId="0" xfId="0" applyAlignment="1" applyBorder="1" applyFont="1">
      <alignment shrinkToFit="0" vertical="bottom" wrapText="1"/>
    </xf>
    <xf borderId="3" fillId="0" fontId="3" numFmtId="164" xfId="0" applyAlignment="1" applyBorder="1" applyFont="1" applyNumberFormat="1">
      <alignment horizontal="left" shrinkToFit="0" wrapText="1"/>
    </xf>
    <xf borderId="1" fillId="4" fontId="5" numFmtId="167" xfId="0" applyAlignment="1" applyBorder="1" applyFont="1" applyNumberFormat="1">
      <alignment horizontal="center" shrinkToFit="0" wrapText="1"/>
    </xf>
    <xf borderId="1" fillId="4" fontId="3" numFmtId="0" xfId="0" applyAlignment="1" applyBorder="1" applyFont="1">
      <alignment horizontal="center" shrinkToFit="0" wrapText="1"/>
    </xf>
    <xf borderId="1" fillId="4" fontId="2" numFmtId="165" xfId="0" applyAlignment="1" applyBorder="1" applyFont="1" applyNumberFormat="1">
      <alignment horizontal="right" shrinkToFit="0" vertical="bottom" wrapText="1"/>
    </xf>
    <xf borderId="1" fillId="6" fontId="4" numFmtId="164" xfId="0" applyAlignment="1" applyBorder="1" applyFont="1" applyNumberFormat="1">
      <alignment horizontal="center" shrinkToFit="0" vertical="bottom" wrapText="1"/>
    </xf>
    <xf borderId="1" fillId="7" fontId="4" numFmtId="0" xfId="0" applyAlignment="1" applyBorder="1" applyFont="1">
      <alignment vertical="bottom"/>
    </xf>
    <xf borderId="3" fillId="4" fontId="5" numFmtId="164" xfId="0" applyAlignment="1" applyBorder="1" applyFont="1" applyNumberFormat="1">
      <alignment horizontal="left" shrinkToFit="0" wrapText="1"/>
    </xf>
    <xf borderId="1" fillId="6" fontId="4" numFmtId="0" xfId="0" applyAlignment="1" applyBorder="1" applyFont="1">
      <alignment shrinkToFit="0" vertical="bottom" wrapText="1"/>
    </xf>
    <xf borderId="1" fillId="4" fontId="2" numFmtId="0" xfId="0" applyAlignment="1" applyBorder="1" applyFont="1">
      <alignment horizontal="right" shrinkToFit="0" vertical="bottom" wrapText="1"/>
    </xf>
    <xf borderId="1" fillId="6" fontId="4" numFmtId="164" xfId="0" applyAlignment="1" applyBorder="1" applyFont="1" applyNumberFormat="1">
      <alignment horizontal="right" shrinkToFit="0" vertical="bottom" wrapText="1"/>
    </xf>
    <xf borderId="3" fillId="6" fontId="2" numFmtId="164" xfId="0" applyAlignment="1" applyBorder="1" applyFont="1" applyNumberFormat="1">
      <alignment shrinkToFit="0" vertical="bottom" wrapText="1"/>
    </xf>
    <xf borderId="1" fillId="4" fontId="2" numFmtId="168" xfId="0" applyAlignment="1" applyBorder="1" applyFont="1" applyNumberFormat="1">
      <alignment horizontal="right" shrinkToFit="0" vertical="bottom" wrapText="1"/>
    </xf>
    <xf borderId="1" fillId="0" fontId="4" numFmtId="0" xfId="0" applyAlignment="1" applyBorder="1" applyFont="1">
      <alignment shrinkToFit="0" vertical="bottom" wrapText="1"/>
    </xf>
    <xf borderId="1" fillId="4" fontId="4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center" shrinkToFit="0" wrapText="0"/>
    </xf>
    <xf borderId="1" fillId="0" fontId="8" numFmtId="164" xfId="0" applyBorder="1" applyFont="1" applyNumberFormat="1"/>
    <xf borderId="1" fillId="6" fontId="4" numFmtId="0" xfId="0" applyAlignment="1" applyBorder="1" applyFont="1">
      <alignment shrinkToFit="0" vertical="bottom" wrapText="1"/>
    </xf>
    <xf borderId="1" fillId="6" fontId="4" numFmtId="165" xfId="0" applyAlignment="1" applyBorder="1" applyFont="1" applyNumberFormat="1">
      <alignment vertical="bottom"/>
    </xf>
    <xf borderId="1" fillId="7" fontId="4" numFmtId="0" xfId="0" applyAlignment="1" applyBorder="1" applyFont="1">
      <alignment horizontal="center" shrinkToFit="0" vertical="bottom" wrapText="1"/>
    </xf>
    <xf borderId="1" fillId="4" fontId="4" numFmtId="168" xfId="0" applyAlignment="1" applyBorder="1" applyFont="1" applyNumberFormat="1">
      <alignment horizontal="right" shrinkToFit="0" vertical="bottom" wrapText="1"/>
    </xf>
    <xf borderId="1" fillId="9" fontId="5" numFmtId="164" xfId="0" applyAlignment="1" applyBorder="1" applyFont="1" applyNumberFormat="1">
      <alignment horizontal="center" shrinkToFit="0" wrapText="1"/>
    </xf>
    <xf borderId="1" fillId="10" fontId="2" numFmtId="0" xfId="0" applyAlignment="1" applyBorder="1" applyFont="1">
      <alignment horizontal="center" shrinkToFit="0" vertical="bottom" wrapText="1"/>
    </xf>
    <xf borderId="1" fillId="11" fontId="2" numFmtId="0" xfId="0" applyAlignment="1" applyBorder="1" applyFont="1">
      <alignment horizontal="center" shrinkToFit="0" vertical="bottom" wrapText="1"/>
    </xf>
    <xf borderId="1" fillId="11" fontId="2" numFmtId="164" xfId="0" applyAlignment="1" applyBorder="1" applyFont="1" applyNumberFormat="1">
      <alignment shrinkToFit="0" vertical="bottom" wrapText="1"/>
    </xf>
    <xf borderId="0" fillId="6" fontId="3" numFmtId="0" xfId="0" applyAlignment="1" applyFont="1">
      <alignment shrinkToFit="0" wrapText="1"/>
    </xf>
    <xf borderId="1" fillId="6" fontId="4" numFmtId="164" xfId="0" applyAlignment="1" applyBorder="1" applyFont="1" applyNumberFormat="1">
      <alignment shrinkToFit="0" vertical="bottom" wrapText="1"/>
    </xf>
    <xf borderId="1" fillId="4" fontId="3" numFmtId="0" xfId="0" applyAlignment="1" applyBorder="1" applyFont="1">
      <alignment shrinkToFit="0" wrapText="1"/>
    </xf>
    <xf borderId="1" fillId="0" fontId="3" numFmtId="164" xfId="0" applyAlignment="1" applyBorder="1" applyFont="1" applyNumberFormat="1">
      <alignment shrinkToFit="0" wrapText="1"/>
    </xf>
    <xf borderId="1" fillId="6" fontId="4" numFmtId="164" xfId="0" applyAlignment="1" applyBorder="1" applyFont="1" applyNumberFormat="1">
      <alignment horizontal="center" shrinkToFit="0" vertical="bottom" wrapText="1"/>
    </xf>
    <xf borderId="1" fillId="6" fontId="6" numFmtId="0" xfId="0" applyAlignment="1" applyBorder="1" applyFont="1">
      <alignment horizontal="center" shrinkToFit="0" wrapText="1"/>
    </xf>
    <xf borderId="3" fillId="11" fontId="2" numFmtId="0" xfId="0" applyAlignment="1" applyBorder="1" applyFont="1">
      <alignment horizontal="center" shrinkToFit="0" vertical="bottom" wrapText="1"/>
    </xf>
    <xf borderId="1" fillId="11" fontId="2" numFmtId="164" xfId="0" applyAlignment="1" applyBorder="1" applyFont="1" applyNumberFormat="1">
      <alignment horizontal="center" shrinkToFit="0" vertical="bottom" wrapText="1"/>
    </xf>
    <xf borderId="0" fillId="6" fontId="2" numFmtId="0" xfId="0" applyAlignment="1" applyFont="1">
      <alignment shrinkToFit="0" vertical="bottom" wrapText="1"/>
    </xf>
    <xf borderId="0" fillId="6" fontId="2" numFmtId="164" xfId="0" applyAlignment="1" applyFont="1" applyNumberFormat="1">
      <alignment horizontal="right" shrinkToFit="0" vertical="bottom" wrapText="1"/>
    </xf>
    <xf borderId="3" fillId="13" fontId="9" numFmtId="0" xfId="0" applyAlignment="1" applyBorder="1" applyFont="1">
      <alignment horizontal="center" vertical="bottom"/>
    </xf>
    <xf borderId="2" fillId="0" fontId="10" numFmtId="0" xfId="0" applyBorder="1" applyFont="1"/>
    <xf borderId="4" fillId="0" fontId="10" numFmtId="0" xfId="0" applyBorder="1" applyFont="1"/>
    <xf borderId="1" fillId="8" fontId="4" numFmtId="0" xfId="0" applyAlignment="1" applyBorder="1" applyFont="1">
      <alignment shrinkToFit="0" vertical="bottom" wrapText="1"/>
    </xf>
    <xf borderId="1" fillId="13" fontId="4" numFmtId="164" xfId="0" applyAlignment="1" applyBorder="1" applyFont="1" applyNumberFormat="1">
      <alignment shrinkToFit="0" vertical="bottom" wrapText="1"/>
    </xf>
    <xf borderId="1" fillId="10" fontId="2" numFmtId="0" xfId="0" applyAlignment="1" applyBorder="1" applyFont="1">
      <alignment shrinkToFit="0" vertical="bottom" wrapText="1"/>
    </xf>
    <xf borderId="1" fillId="11" fontId="2" numFmtId="164" xfId="0" applyAlignment="1" applyBorder="1" applyFont="1" applyNumberFormat="1">
      <alignment horizontal="right" shrinkToFit="0" vertical="bottom" wrapText="1"/>
    </xf>
    <xf borderId="0" fillId="9" fontId="2" numFmtId="0" xfId="0" applyAlignment="1" applyFont="1">
      <alignment horizontal="center" shrinkToFit="0" vertical="bottom" wrapText="1"/>
    </xf>
    <xf borderId="1" fillId="10" fontId="2" numFmtId="164" xfId="0" applyAlignment="1" applyBorder="1" applyFont="1" applyNumberFormat="1">
      <alignment horizontal="center" shrinkToFit="0" vertical="bottom" wrapText="1"/>
    </xf>
    <xf borderId="1" fillId="6" fontId="4" numFmtId="164" xfId="0" applyAlignment="1" applyBorder="1" applyFont="1" applyNumberFormat="1">
      <alignment horizontal="center" vertical="bottom"/>
    </xf>
    <xf borderId="1" fillId="7" fontId="4" numFmtId="164" xfId="0" applyAlignment="1" applyBorder="1" applyFont="1" applyNumberFormat="1">
      <alignment vertical="bottom"/>
    </xf>
    <xf borderId="1" fillId="4" fontId="2" numFmtId="164" xfId="0" applyAlignment="1" applyBorder="1" applyFont="1" applyNumberFormat="1">
      <alignment horizontal="right" shrinkToFit="0" vertical="bottom" wrapText="1"/>
    </xf>
    <xf borderId="1" fillId="6" fontId="2" numFmtId="164" xfId="0" applyAlignment="1" applyBorder="1" applyFont="1" applyNumberFormat="1">
      <alignment shrinkToFit="0" vertical="bottom" wrapText="1"/>
    </xf>
    <xf borderId="0" fillId="13" fontId="3" numFmtId="0" xfId="0" applyAlignment="1" applyFont="1">
      <alignment shrinkToFit="0" wrapText="1"/>
    </xf>
    <xf borderId="0" fillId="0" fontId="4" numFmtId="164" xfId="0" applyAlignment="1" applyFont="1" applyNumberFormat="1">
      <alignment horizontal="center" shrinkToFit="0" vertical="bottom" wrapText="0"/>
    </xf>
    <xf borderId="1" fillId="8" fontId="4" numFmtId="0" xfId="0" applyAlignment="1" applyBorder="1" applyFont="1">
      <alignment shrinkToFit="0" vertical="bottom" wrapText="1"/>
    </xf>
    <xf borderId="1" fillId="7" fontId="4" numFmtId="4" xfId="0" applyAlignment="1" applyBorder="1" applyFont="1" applyNumberFormat="1">
      <alignment vertical="bottom"/>
    </xf>
    <xf borderId="0" fillId="4" fontId="3" numFmtId="0" xfId="0" applyAlignment="1" applyFont="1">
      <alignment shrinkToFit="0" wrapText="1"/>
    </xf>
    <xf borderId="1" fillId="4" fontId="3" numFmtId="0" xfId="0" applyAlignment="1" applyBorder="1" applyFont="1">
      <alignment horizontal="left" shrinkToFit="0" wrapText="1"/>
    </xf>
    <xf borderId="1" fillId="4" fontId="3" numFmtId="164" xfId="0" applyAlignment="1" applyBorder="1" applyFont="1" applyNumberFormat="1">
      <alignment horizontal="center" shrinkToFit="0" wrapText="1"/>
    </xf>
    <xf borderId="1" fillId="4" fontId="4" numFmtId="169" xfId="0" applyAlignment="1" applyBorder="1" applyFont="1" applyNumberFormat="1">
      <alignment horizontal="right" shrinkToFit="0" vertical="bottom" wrapText="1"/>
    </xf>
    <xf borderId="1" fillId="9" fontId="2" numFmtId="0" xfId="0" applyAlignment="1" applyBorder="1" applyFont="1">
      <alignment horizontal="center" shrinkToFit="0" vertical="bottom" wrapText="1"/>
    </xf>
    <xf borderId="1" fillId="9" fontId="4" numFmtId="0" xfId="0" applyAlignment="1" applyBorder="1" applyFont="1">
      <alignment vertical="bottom"/>
    </xf>
    <xf borderId="0" fillId="4" fontId="5" numFmtId="0" xfId="0" applyAlignment="1" applyFont="1">
      <alignment horizontal="center" shrinkToFit="0" wrapText="1"/>
    </xf>
    <xf borderId="1" fillId="4" fontId="4" numFmtId="170" xfId="0" applyAlignment="1" applyBorder="1" applyFont="1" applyNumberFormat="1">
      <alignment shrinkToFit="0" vertical="bottom" wrapText="1"/>
    </xf>
    <xf borderId="1" fillId="0" fontId="3" numFmtId="170" xfId="0" applyAlignment="1" applyBorder="1" applyFont="1" applyNumberFormat="1">
      <alignment shrinkToFit="0" wrapText="1"/>
    </xf>
    <xf borderId="1" fillId="4" fontId="4" numFmtId="0" xfId="0" applyAlignment="1" applyBorder="1" applyFont="1">
      <alignment horizontal="left" shrinkToFit="0" vertical="bottom" wrapText="1"/>
    </xf>
    <xf borderId="1" fillId="4" fontId="4" numFmtId="170" xfId="0" applyAlignment="1" applyBorder="1" applyFont="1" applyNumberFormat="1">
      <alignment horizontal="right" shrinkToFit="0" vertical="bottom" wrapText="1"/>
    </xf>
    <xf borderId="1" fillId="4" fontId="3" numFmtId="0" xfId="0" applyAlignment="1" applyBorder="1" applyFont="1">
      <alignment shrinkToFit="0" wrapText="1"/>
    </xf>
    <xf borderId="1" fillId="8" fontId="6" numFmtId="0" xfId="0" applyAlignment="1" applyBorder="1" applyFont="1">
      <alignment horizontal="center" shrinkToFit="0" wrapText="1"/>
    </xf>
    <xf borderId="5" fillId="13" fontId="9" numFmtId="0" xfId="0" applyAlignment="1" applyBorder="1" applyFont="1">
      <alignment horizontal="center" vertical="bottom"/>
    </xf>
    <xf borderId="6" fillId="0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9" fillId="0" fontId="10" numFmtId="0" xfId="0" applyBorder="1" applyFont="1"/>
    <xf borderId="10" fillId="0" fontId="10" numFmtId="0" xfId="0" applyBorder="1" applyFont="1"/>
    <xf borderId="1" fillId="6" fontId="4" numFmtId="165" xfId="0" applyAlignment="1" applyBorder="1" applyFont="1" applyNumberFormat="1">
      <alignment horizontal="right" shrinkToFit="0" vertical="bottom" wrapText="1"/>
    </xf>
    <xf borderId="1" fillId="6" fontId="4" numFmtId="166" xfId="0" applyAlignment="1" applyBorder="1" applyFont="1" applyNumberFormat="1">
      <alignment horizontal="right" shrinkToFit="0" vertical="bottom" wrapText="1"/>
    </xf>
    <xf borderId="1" fillId="11" fontId="4" numFmtId="164" xfId="0" applyAlignment="1" applyBorder="1" applyFont="1" applyNumberFormat="1">
      <alignment horizontal="right" shrinkToFit="0" vertical="bottom" wrapText="1"/>
    </xf>
    <xf borderId="0" fillId="0" fontId="4" numFmtId="0" xfId="0" applyAlignment="1" applyFont="1">
      <alignment vertical="bottom"/>
    </xf>
    <xf borderId="1" fillId="2" fontId="2" numFmtId="0" xfId="0" applyAlignment="1" applyBorder="1" applyFont="1">
      <alignment horizontal="center" shrinkToFit="0" vertical="bottom" wrapText="1"/>
    </xf>
    <xf borderId="1" fillId="2" fontId="2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5">
    <tableStyle count="2" pivot="0" name="Dez25-style">
      <tableStyleElement dxfId="1" type="firstRowStripe"/>
      <tableStyleElement dxfId="2" type="secondRowStripe"/>
    </tableStyle>
    <tableStyle count="2" pivot="0" name="Jan26-style">
      <tableStyleElement dxfId="2" type="firstRowStripe"/>
      <tableStyleElement dxfId="1" type="secondRowStripe"/>
    </tableStyle>
    <tableStyle count="2" pivot="0" name="Jan26-style 2">
      <tableStyleElement dxfId="1" type="firstRowStripe"/>
      <tableStyleElement dxfId="2" type="secondRowStripe"/>
    </tableStyle>
    <tableStyle count="2" pivot="0" name="Jan26-style 3">
      <tableStyleElement dxfId="1" type="firstRowStripe"/>
      <tableStyleElement dxfId="2" type="secondRowStripe"/>
    </tableStyle>
    <tableStyle count="2" pivot="0" name="Fev26-style">
      <tableStyleElement dxfId="2" type="firstRowStripe"/>
      <tableStyleElement dxfId="1" type="secondRowStripe"/>
    </tableStyle>
    <tableStyle count="2" pivot="0" name="Fev26-style 2">
      <tableStyleElement dxfId="1" type="firstRowStripe"/>
      <tableStyleElement dxfId="2" type="secondRowStripe"/>
    </tableStyle>
    <tableStyle count="2" pivot="0" name="Fev26-style 3">
      <tableStyleElement dxfId="2" type="firstRowStripe"/>
      <tableStyleElement dxfId="1" type="secondRowStripe"/>
    </tableStyle>
    <tableStyle count="2" pivot="0" name="Fev26-style 4">
      <tableStyleElement dxfId="1" type="firstRowStripe"/>
      <tableStyleElement dxfId="2" type="secondRowStripe"/>
    </tableStyle>
    <tableStyle count="2" pivot="0" name="Fev26-style 5">
      <tableStyleElement dxfId="1" type="firstRowStripe"/>
      <tableStyleElement dxfId="2" type="secondRowStripe"/>
    </tableStyle>
    <tableStyle count="2" pivot="0" name="Fev26-style 6">
      <tableStyleElement dxfId="1" type="firstRowStripe"/>
      <tableStyleElement dxfId="2" type="secondRowStripe"/>
    </tableStyle>
    <tableStyle count="2" pivot="0" name="Fev26-style 7">
      <tableStyleElement dxfId="2" type="firstRowStripe"/>
      <tableStyleElement dxfId="1" type="secondRowStripe"/>
    </tableStyle>
    <tableStyle count="2" pivot="0" name="Fev26-style 8">
      <tableStyleElement dxfId="2" type="firstRowStripe"/>
      <tableStyleElement dxfId="1" type="secondRowStripe"/>
    </tableStyle>
    <tableStyle count="2" pivot="0" name="Fev26-style 9">
      <tableStyleElement dxfId="2" type="firstRowStripe"/>
      <tableStyleElement dxfId="1" type="secondRowStripe"/>
    </tableStyle>
    <tableStyle count="2" pivot="0" name="Fev26-style 10">
      <tableStyleElement dxfId="1" type="firstRowStripe"/>
      <tableStyleElement dxfId="2" type="secondRowStripe"/>
    </tableStyle>
    <tableStyle count="2" pivot="0" name="Fev26-style 11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93:E93" displayName="Table_1" name="Table_1" id="1">
  <tableColumns count="3">
    <tableColumn name="Column1" id="1"/>
    <tableColumn name="Column2" id="2"/>
    <tableColumn name="Column3" id="3"/>
  </tableColumns>
  <tableStyleInfo name="Dez25-style" showColumnStripes="0" showFirstColumn="1" showLastColumn="1" showRowStripes="1"/>
</table>
</file>

<file path=xl/tables/table10.xml><?xml version="1.0" encoding="utf-8"?>
<table xmlns="http://schemas.openxmlformats.org/spreadsheetml/2006/main" headerRowCount="0" ref="D107:E107" displayName="Table_10" name="Table_10" id="10">
  <tableColumns count="2">
    <tableColumn name="Column1" id="1"/>
    <tableColumn name="Column2" id="2"/>
  </tableColumns>
  <tableStyleInfo name="Fev26-style 6" showColumnStripes="0" showFirstColumn="1" showLastColumn="1" showRowStripes="1"/>
</table>
</file>

<file path=xl/tables/table11.xml><?xml version="1.0" encoding="utf-8"?>
<table xmlns="http://schemas.openxmlformats.org/spreadsheetml/2006/main" headerRowCount="0" ref="D110:E110" displayName="Table_11" name="Table_11" id="11">
  <tableColumns count="2">
    <tableColumn name="Column1" id="1"/>
    <tableColumn name="Column2" id="2"/>
  </tableColumns>
  <tableStyleInfo name="Fev26-style 7" showColumnStripes="0" showFirstColumn="1" showLastColumn="1" showRowStripes="1"/>
</table>
</file>

<file path=xl/tables/table12.xml><?xml version="1.0" encoding="utf-8"?>
<table xmlns="http://schemas.openxmlformats.org/spreadsheetml/2006/main" headerRowCount="0" ref="D125:E125" displayName="Table_12" name="Table_12" id="12">
  <tableColumns count="2">
    <tableColumn name="Column1" id="1"/>
    <tableColumn name="Column2" id="2"/>
  </tableColumns>
  <tableStyleInfo name="Fev26-style 8" showColumnStripes="0" showFirstColumn="1" showLastColumn="1" showRowStripes="1"/>
</table>
</file>

<file path=xl/tables/table13.xml><?xml version="1.0" encoding="utf-8"?>
<table xmlns="http://schemas.openxmlformats.org/spreadsheetml/2006/main" headerRowCount="0" ref="D126:E126" displayName="Table_13" name="Table_13" id="13">
  <tableColumns count="2">
    <tableColumn name="Column1" id="1"/>
    <tableColumn name="Column2" id="2"/>
  </tableColumns>
  <tableStyleInfo name="Fev26-style 9" showColumnStripes="0" showFirstColumn="1" showLastColumn="1" showRowStripes="1"/>
</table>
</file>

<file path=xl/tables/table14.xml><?xml version="1.0" encoding="utf-8"?>
<table xmlns="http://schemas.openxmlformats.org/spreadsheetml/2006/main" headerRowCount="0" ref="C127:E135" displayName="Table_14" name="Table_14" id="14">
  <tableColumns count="3">
    <tableColumn name="Column1" id="1"/>
    <tableColumn name="Column2" id="2"/>
    <tableColumn name="Column3" id="3"/>
  </tableColumns>
  <tableStyleInfo name="Fev26-style 10" showColumnStripes="0" showFirstColumn="1" showLastColumn="1" showRowStripes="1"/>
</table>
</file>

<file path=xl/tables/table15.xml><?xml version="1.0" encoding="utf-8"?>
<table xmlns="http://schemas.openxmlformats.org/spreadsheetml/2006/main" headerRowCount="0" ref="A130:B134" displayName="Table_15" name="Table_15" id="15">
  <tableColumns count="2">
    <tableColumn name="Column1" id="1"/>
    <tableColumn name="Column2" id="2"/>
  </tableColumns>
  <tableStyleInfo name="Fev26-style 11" showColumnStripes="0" showFirstColumn="1" showLastColumn="1" showRowStripes="1"/>
</table>
</file>

<file path=xl/tables/table2.xml><?xml version="1.0" encoding="utf-8"?>
<table xmlns="http://schemas.openxmlformats.org/spreadsheetml/2006/main" headerRowCount="0" ref="C52:C96" displayName="Table_2" name="Table_2" id="2">
  <tableColumns count="1">
    <tableColumn name="Column1" id="1"/>
  </tableColumns>
  <tableStyleInfo name="Jan26-style" showColumnStripes="0" showFirstColumn="1" showLastColumn="1" showRowStripes="1"/>
</table>
</file>

<file path=xl/tables/table3.xml><?xml version="1.0" encoding="utf-8"?>
<table xmlns="http://schemas.openxmlformats.org/spreadsheetml/2006/main" headerRowCount="0" ref="A71:A96" displayName="Table_3" name="Table_3" id="3">
  <tableColumns count="1">
    <tableColumn name="Column1" id="1"/>
  </tableColumns>
  <tableStyleInfo name="Jan26-style 2" showColumnStripes="0" showFirstColumn="1" showLastColumn="1" showRowStripes="1"/>
</table>
</file>

<file path=xl/tables/table4.xml><?xml version="1.0" encoding="utf-8"?>
<table xmlns="http://schemas.openxmlformats.org/spreadsheetml/2006/main" headerRowCount="0" ref="C118:E127" displayName="Table_4" name="Table_4" id="4">
  <tableColumns count="3">
    <tableColumn name="Column1" id="1"/>
    <tableColumn name="Column2" id="2"/>
    <tableColumn name="Column3" id="3"/>
  </tableColumns>
  <tableStyleInfo name="Jan26-style 3" showColumnStripes="0" showFirstColumn="1" showLastColumn="1" showRowStripes="1"/>
</table>
</file>

<file path=xl/tables/table5.xml><?xml version="1.0" encoding="utf-8"?>
<table xmlns="http://schemas.openxmlformats.org/spreadsheetml/2006/main" headerRowCount="0" ref="C46:C88" displayName="Table_5" name="Table_5" id="5">
  <tableColumns count="1">
    <tableColumn name="Column1" id="1"/>
  </tableColumns>
  <tableStyleInfo name="Fev26-style" showColumnStripes="0" showFirstColumn="1" showLastColumn="1" showRowStripes="1"/>
</table>
</file>

<file path=xl/tables/table6.xml><?xml version="1.0" encoding="utf-8"?>
<table xmlns="http://schemas.openxmlformats.org/spreadsheetml/2006/main" headerRowCount="0" ref="A63:A88" displayName="Table_6" name="Table_6" id="6">
  <tableColumns count="1">
    <tableColumn name="Column1" id="1"/>
  </tableColumns>
  <tableStyleInfo name="Fev26-style 2" showColumnStripes="0" showFirstColumn="1" showLastColumn="1" showRowStripes="1"/>
</table>
</file>

<file path=xl/tables/table7.xml><?xml version="1.0" encoding="utf-8"?>
<table xmlns="http://schemas.openxmlformats.org/spreadsheetml/2006/main" headerRowCount="0" ref="D100:E100" displayName="Table_7" name="Table_7" id="7">
  <tableColumns count="2">
    <tableColumn name="Column1" id="1"/>
    <tableColumn name="Column2" id="2"/>
  </tableColumns>
  <tableStyleInfo name="Fev26-style 3" showColumnStripes="0" showFirstColumn="1" showLastColumn="1" showRowStripes="1"/>
</table>
</file>

<file path=xl/tables/table8.xml><?xml version="1.0" encoding="utf-8"?>
<table xmlns="http://schemas.openxmlformats.org/spreadsheetml/2006/main" headerRowCount="0" ref="D104:E104" displayName="Table_8" name="Table_8" id="8">
  <tableColumns count="2">
    <tableColumn name="Column1" id="1"/>
    <tableColumn name="Column2" id="2"/>
  </tableColumns>
  <tableStyleInfo name="Fev26-style 4" showColumnStripes="0" showFirstColumn="1" showLastColumn="1" showRowStripes="1"/>
</table>
</file>

<file path=xl/tables/table9.xml><?xml version="1.0" encoding="utf-8"?>
<table xmlns="http://schemas.openxmlformats.org/spreadsheetml/2006/main" headerRowCount="0" ref="D106:E106" displayName="Table_9" name="Table_9" id="9">
  <tableColumns count="2">
    <tableColumn name="Column1" id="1"/>
    <tableColumn name="Column2" id="2"/>
  </tableColumns>
  <tableStyleInfo name="Fev26-style 5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5" Type="http://schemas.openxmlformats.org/officeDocument/2006/relationships/table" Target="../tables/table2.xml"/><Relationship Id="rId6" Type="http://schemas.openxmlformats.org/officeDocument/2006/relationships/table" Target="../tables/table3.xml"/><Relationship Id="rId7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20" Type="http://schemas.openxmlformats.org/officeDocument/2006/relationships/table" Target="../tables/table12.xml"/><Relationship Id="rId22" Type="http://schemas.openxmlformats.org/officeDocument/2006/relationships/table" Target="../tables/table14.xml"/><Relationship Id="rId21" Type="http://schemas.openxmlformats.org/officeDocument/2006/relationships/table" Target="../tables/table13.xml"/><Relationship Id="rId13" Type="http://schemas.openxmlformats.org/officeDocument/2006/relationships/table" Target="../tables/table5.xml"/><Relationship Id="rId23" Type="http://schemas.openxmlformats.org/officeDocument/2006/relationships/table" Target="../tables/table15.xml"/><Relationship Id="rId15" Type="http://schemas.openxmlformats.org/officeDocument/2006/relationships/table" Target="../tables/table7.xml"/><Relationship Id="rId14" Type="http://schemas.openxmlformats.org/officeDocument/2006/relationships/table" Target="../tables/table6.xml"/><Relationship Id="rId17" Type="http://schemas.openxmlformats.org/officeDocument/2006/relationships/table" Target="../tables/table9.xml"/><Relationship Id="rId16" Type="http://schemas.openxmlformats.org/officeDocument/2006/relationships/table" Target="../tables/table8.xml"/><Relationship Id="rId19" Type="http://schemas.openxmlformats.org/officeDocument/2006/relationships/table" Target="../tables/table11.xml"/><Relationship Id="rId18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55.0"/>
    <col customWidth="1" min="3" max="3" width="63.14"/>
    <col customWidth="1" min="4" max="4" width="20.86"/>
    <col customWidth="1" min="5" max="5" width="28.43"/>
    <col customWidth="1" min="6" max="6" width="15.86"/>
    <col customWidth="1" min="7" max="7" width="17.0"/>
    <col customWidth="1" min="8" max="8" width="18.57"/>
    <col customWidth="1" min="9" max="9" width="14.14"/>
    <col customWidth="1" min="10" max="10" width="24.86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5" t="s">
        <v>10</v>
      </c>
    </row>
    <row r="3">
      <c r="A3" s="6" t="s">
        <v>11</v>
      </c>
      <c r="B3" s="6" t="s">
        <v>12</v>
      </c>
      <c r="C3" s="6" t="s">
        <v>13</v>
      </c>
      <c r="D3" s="6" t="s">
        <v>14</v>
      </c>
      <c r="E3" s="7" t="s">
        <v>15</v>
      </c>
      <c r="F3" s="8">
        <v>1290.6</v>
      </c>
      <c r="G3" s="9">
        <v>46013.0</v>
      </c>
      <c r="H3" s="8">
        <v>1290.6</v>
      </c>
      <c r="I3" s="6" t="s">
        <v>16</v>
      </c>
      <c r="J3" s="10" t="s">
        <v>17</v>
      </c>
    </row>
    <row r="4">
      <c r="A4" s="6" t="s">
        <v>11</v>
      </c>
      <c r="B4" s="6" t="s">
        <v>12</v>
      </c>
      <c r="C4" s="6" t="s">
        <v>18</v>
      </c>
      <c r="D4" s="6" t="s">
        <v>19</v>
      </c>
      <c r="E4" s="11" t="s">
        <v>20</v>
      </c>
      <c r="F4" s="8">
        <v>800.0</v>
      </c>
      <c r="G4" s="9">
        <v>46013.0</v>
      </c>
      <c r="H4" s="8">
        <v>800.0</v>
      </c>
      <c r="I4" s="6" t="s">
        <v>16</v>
      </c>
      <c r="J4" s="10" t="s">
        <v>17</v>
      </c>
    </row>
    <row r="5">
      <c r="A5" s="6" t="s">
        <v>21</v>
      </c>
      <c r="B5" s="6" t="s">
        <v>12</v>
      </c>
      <c r="C5" s="6" t="s">
        <v>22</v>
      </c>
      <c r="D5" s="6" t="s">
        <v>14</v>
      </c>
      <c r="E5" s="7" t="s">
        <v>15</v>
      </c>
      <c r="F5" s="8">
        <v>1439.92</v>
      </c>
      <c r="G5" s="9">
        <v>46013.0</v>
      </c>
      <c r="H5" s="8">
        <v>1439.92</v>
      </c>
      <c r="I5" s="6" t="s">
        <v>16</v>
      </c>
      <c r="J5" s="10" t="s">
        <v>17</v>
      </c>
    </row>
    <row r="6">
      <c r="A6" s="6" t="s">
        <v>21</v>
      </c>
      <c r="B6" s="6" t="s">
        <v>12</v>
      </c>
      <c r="C6" s="6" t="s">
        <v>23</v>
      </c>
      <c r="D6" s="6" t="s">
        <v>19</v>
      </c>
      <c r="E6" s="7" t="s">
        <v>20</v>
      </c>
      <c r="F6" s="8">
        <v>961.9</v>
      </c>
      <c r="G6" s="9">
        <v>46013.0</v>
      </c>
      <c r="H6" s="8">
        <v>961.9</v>
      </c>
      <c r="I6" s="6" t="s">
        <v>16</v>
      </c>
      <c r="J6" s="10" t="s">
        <v>17</v>
      </c>
    </row>
    <row r="7">
      <c r="A7" s="12" t="s">
        <v>24</v>
      </c>
      <c r="B7" s="6" t="s">
        <v>25</v>
      </c>
      <c r="C7" s="13" t="s">
        <v>26</v>
      </c>
      <c r="D7" s="6" t="s">
        <v>14</v>
      </c>
      <c r="E7" s="7" t="s">
        <v>27</v>
      </c>
      <c r="F7" s="8">
        <v>1439.92</v>
      </c>
      <c r="G7" s="14"/>
      <c r="H7" s="15">
        <v>0.0</v>
      </c>
      <c r="I7" s="16" t="s">
        <v>28</v>
      </c>
      <c r="J7" s="10"/>
    </row>
    <row r="8">
      <c r="A8" s="12" t="s">
        <v>24</v>
      </c>
      <c r="B8" s="6" t="s">
        <v>25</v>
      </c>
      <c r="C8" s="13" t="s">
        <v>29</v>
      </c>
      <c r="D8" s="6" t="s">
        <v>19</v>
      </c>
      <c r="E8" s="17" t="s">
        <v>30</v>
      </c>
      <c r="F8" s="8">
        <v>961.9</v>
      </c>
      <c r="G8" s="14"/>
      <c r="H8" s="15">
        <v>0.0</v>
      </c>
      <c r="I8" s="16" t="s">
        <v>28</v>
      </c>
      <c r="J8" s="10"/>
    </row>
    <row r="9">
      <c r="A9" s="12" t="s">
        <v>31</v>
      </c>
      <c r="B9" s="6" t="s">
        <v>25</v>
      </c>
      <c r="C9" s="13" t="s">
        <v>32</v>
      </c>
      <c r="D9" s="6" t="s">
        <v>14</v>
      </c>
      <c r="E9" s="7" t="s">
        <v>27</v>
      </c>
      <c r="F9" s="8">
        <v>1439.92</v>
      </c>
      <c r="G9" s="14"/>
      <c r="H9" s="15">
        <v>0.0</v>
      </c>
      <c r="I9" s="18" t="s">
        <v>28</v>
      </c>
      <c r="J9" s="10"/>
    </row>
    <row r="10">
      <c r="A10" s="12" t="s">
        <v>31</v>
      </c>
      <c r="B10" s="6" t="s">
        <v>25</v>
      </c>
      <c r="C10" s="13" t="s">
        <v>33</v>
      </c>
      <c r="D10" s="6" t="s">
        <v>19</v>
      </c>
      <c r="E10" s="7" t="s">
        <v>30</v>
      </c>
      <c r="F10" s="8">
        <v>800.0</v>
      </c>
      <c r="G10" s="14"/>
      <c r="H10" s="15">
        <v>0.0</v>
      </c>
      <c r="I10" s="16" t="s">
        <v>28</v>
      </c>
      <c r="J10" s="10"/>
    </row>
    <row r="11">
      <c r="A11" s="6" t="s">
        <v>34</v>
      </c>
      <c r="B11" s="6" t="s">
        <v>35</v>
      </c>
      <c r="C11" s="6" t="s">
        <v>36</v>
      </c>
      <c r="D11" s="6" t="s">
        <v>14</v>
      </c>
      <c r="E11" s="7" t="s">
        <v>37</v>
      </c>
      <c r="F11" s="8">
        <v>1439.92</v>
      </c>
      <c r="G11" s="9">
        <v>46007.0</v>
      </c>
      <c r="H11" s="8">
        <v>1439.92</v>
      </c>
      <c r="I11" s="6" t="s">
        <v>16</v>
      </c>
      <c r="J11" s="10" t="s">
        <v>17</v>
      </c>
    </row>
    <row r="12">
      <c r="A12" s="6" t="s">
        <v>34</v>
      </c>
      <c r="B12" s="6" t="s">
        <v>35</v>
      </c>
      <c r="C12" s="6" t="s">
        <v>38</v>
      </c>
      <c r="D12" s="6" t="s">
        <v>19</v>
      </c>
      <c r="E12" s="7" t="s">
        <v>39</v>
      </c>
      <c r="F12" s="8">
        <v>800.0</v>
      </c>
      <c r="G12" s="9">
        <v>46007.0</v>
      </c>
      <c r="H12" s="8">
        <v>800.0</v>
      </c>
      <c r="I12" s="6" t="s">
        <v>16</v>
      </c>
      <c r="J12" s="10" t="s">
        <v>17</v>
      </c>
    </row>
    <row r="13">
      <c r="A13" s="6" t="s">
        <v>40</v>
      </c>
      <c r="B13" s="6" t="s">
        <v>35</v>
      </c>
      <c r="C13" s="6" t="s">
        <v>41</v>
      </c>
      <c r="D13" s="6" t="s">
        <v>14</v>
      </c>
      <c r="E13" s="7" t="s">
        <v>37</v>
      </c>
      <c r="F13" s="8">
        <v>1439.92</v>
      </c>
      <c r="G13" s="9">
        <v>46007.0</v>
      </c>
      <c r="H13" s="8">
        <v>1439.92</v>
      </c>
      <c r="I13" s="6" t="s">
        <v>16</v>
      </c>
      <c r="J13" s="10" t="s">
        <v>17</v>
      </c>
    </row>
    <row r="14">
      <c r="A14" s="6" t="s">
        <v>40</v>
      </c>
      <c r="B14" s="6" t="s">
        <v>35</v>
      </c>
      <c r="C14" s="6" t="s">
        <v>42</v>
      </c>
      <c r="D14" s="6" t="s">
        <v>19</v>
      </c>
      <c r="E14" s="7" t="s">
        <v>39</v>
      </c>
      <c r="F14" s="8">
        <v>800.0</v>
      </c>
      <c r="G14" s="9">
        <v>46007.0</v>
      </c>
      <c r="H14" s="8">
        <v>800.0</v>
      </c>
      <c r="I14" s="6" t="s">
        <v>16</v>
      </c>
      <c r="J14" s="10" t="s">
        <v>17</v>
      </c>
    </row>
    <row r="15">
      <c r="A15" s="6" t="s">
        <v>43</v>
      </c>
      <c r="B15" s="6" t="s">
        <v>44</v>
      </c>
      <c r="C15" s="6" t="s">
        <v>45</v>
      </c>
      <c r="D15" s="6" t="s">
        <v>14</v>
      </c>
      <c r="E15" s="7" t="s">
        <v>46</v>
      </c>
      <c r="F15" s="8">
        <v>1439.92</v>
      </c>
      <c r="G15" s="9">
        <v>46008.0</v>
      </c>
      <c r="H15" s="8">
        <v>1439.92</v>
      </c>
      <c r="I15" s="6" t="s">
        <v>16</v>
      </c>
      <c r="J15" s="10" t="s">
        <v>17</v>
      </c>
    </row>
    <row r="16">
      <c r="A16" s="6" t="s">
        <v>43</v>
      </c>
      <c r="B16" s="6" t="s">
        <v>44</v>
      </c>
      <c r="C16" s="6" t="s">
        <v>47</v>
      </c>
      <c r="D16" s="6" t="s">
        <v>19</v>
      </c>
      <c r="E16" s="7" t="s">
        <v>48</v>
      </c>
      <c r="F16" s="8">
        <v>800.0</v>
      </c>
      <c r="G16" s="9">
        <v>46008.0</v>
      </c>
      <c r="H16" s="8">
        <v>800.0</v>
      </c>
      <c r="I16" s="6" t="s">
        <v>16</v>
      </c>
      <c r="J16" s="10" t="s">
        <v>17</v>
      </c>
    </row>
    <row r="17">
      <c r="A17" s="6" t="s">
        <v>49</v>
      </c>
      <c r="B17" s="6" t="s">
        <v>44</v>
      </c>
      <c r="C17" s="6" t="s">
        <v>50</v>
      </c>
      <c r="D17" s="6" t="s">
        <v>14</v>
      </c>
      <c r="E17" s="7" t="s">
        <v>46</v>
      </c>
      <c r="F17" s="8">
        <v>1439.92</v>
      </c>
      <c r="G17" s="9">
        <v>46008.0</v>
      </c>
      <c r="H17" s="8">
        <v>1439.92</v>
      </c>
      <c r="I17" s="6" t="s">
        <v>16</v>
      </c>
      <c r="J17" s="10" t="s">
        <v>17</v>
      </c>
    </row>
    <row r="18">
      <c r="A18" s="6" t="s">
        <v>49</v>
      </c>
      <c r="B18" s="6" t="s">
        <v>44</v>
      </c>
      <c r="C18" s="6" t="s">
        <v>51</v>
      </c>
      <c r="D18" s="6" t="s">
        <v>19</v>
      </c>
      <c r="E18" s="7" t="s">
        <v>48</v>
      </c>
      <c r="F18" s="8">
        <v>800.0</v>
      </c>
      <c r="G18" s="9">
        <v>46008.0</v>
      </c>
      <c r="H18" s="8">
        <v>800.0</v>
      </c>
      <c r="I18" s="6" t="s">
        <v>16</v>
      </c>
      <c r="J18" s="10" t="s">
        <v>17</v>
      </c>
    </row>
    <row r="19">
      <c r="A19" s="6" t="s">
        <v>52</v>
      </c>
      <c r="B19" s="6" t="s">
        <v>44</v>
      </c>
      <c r="C19" s="6" t="s">
        <v>53</v>
      </c>
      <c r="D19" s="6" t="s">
        <v>14</v>
      </c>
      <c r="E19" s="7" t="s">
        <v>46</v>
      </c>
      <c r="F19" s="8">
        <v>1439.92</v>
      </c>
      <c r="G19" s="9">
        <v>46008.0</v>
      </c>
      <c r="H19" s="8">
        <v>1439.92</v>
      </c>
      <c r="I19" s="6" t="s">
        <v>16</v>
      </c>
      <c r="J19" s="10" t="s">
        <v>17</v>
      </c>
    </row>
    <row r="20">
      <c r="A20" s="6" t="s">
        <v>52</v>
      </c>
      <c r="B20" s="6" t="s">
        <v>44</v>
      </c>
      <c r="C20" s="6" t="s">
        <v>54</v>
      </c>
      <c r="D20" s="6" t="s">
        <v>19</v>
      </c>
      <c r="E20" s="7" t="s">
        <v>48</v>
      </c>
      <c r="F20" s="8">
        <v>800.0</v>
      </c>
      <c r="G20" s="9">
        <v>46008.0</v>
      </c>
      <c r="H20" s="8">
        <v>800.0</v>
      </c>
      <c r="I20" s="6" t="s">
        <v>16</v>
      </c>
      <c r="J20" s="10" t="s">
        <v>17</v>
      </c>
    </row>
    <row r="21">
      <c r="A21" s="6" t="s">
        <v>55</v>
      </c>
      <c r="B21" s="6" t="s">
        <v>56</v>
      </c>
      <c r="C21" s="6" t="s">
        <v>57</v>
      </c>
      <c r="D21" s="6" t="s">
        <v>14</v>
      </c>
      <c r="E21" s="7" t="s">
        <v>58</v>
      </c>
      <c r="F21" s="8">
        <v>1439.92</v>
      </c>
      <c r="G21" s="9">
        <v>46017.0</v>
      </c>
      <c r="H21" s="8">
        <v>1439.92</v>
      </c>
      <c r="I21" s="6" t="s">
        <v>16</v>
      </c>
      <c r="J21" s="10" t="s">
        <v>17</v>
      </c>
    </row>
    <row r="22">
      <c r="A22" s="6" t="s">
        <v>55</v>
      </c>
      <c r="B22" s="6" t="s">
        <v>56</v>
      </c>
      <c r="C22" s="6" t="s">
        <v>59</v>
      </c>
      <c r="D22" s="6" t="s">
        <v>19</v>
      </c>
      <c r="E22" s="7" t="s">
        <v>60</v>
      </c>
      <c r="F22" s="8">
        <v>840.47</v>
      </c>
      <c r="G22" s="9">
        <v>46017.0</v>
      </c>
      <c r="H22" s="8">
        <v>840.47</v>
      </c>
      <c r="I22" s="6" t="s">
        <v>16</v>
      </c>
      <c r="J22" s="10" t="s">
        <v>17</v>
      </c>
    </row>
    <row r="23">
      <c r="A23" s="12" t="s">
        <v>61</v>
      </c>
      <c r="B23" s="6" t="s">
        <v>62</v>
      </c>
      <c r="C23" s="6" t="s">
        <v>14</v>
      </c>
      <c r="D23" s="6" t="s">
        <v>14</v>
      </c>
      <c r="E23" s="19"/>
      <c r="F23" s="19"/>
      <c r="G23" s="14"/>
      <c r="H23" s="20">
        <v>0.0</v>
      </c>
      <c r="I23" s="21" t="s">
        <v>63</v>
      </c>
      <c r="J23" s="22" t="s">
        <v>64</v>
      </c>
    </row>
    <row r="24">
      <c r="A24" s="12" t="s">
        <v>61</v>
      </c>
      <c r="B24" s="6" t="s">
        <v>62</v>
      </c>
      <c r="C24" s="6" t="s">
        <v>19</v>
      </c>
      <c r="D24" s="6" t="s">
        <v>19</v>
      </c>
      <c r="E24" s="19"/>
      <c r="F24" s="19"/>
      <c r="G24" s="14"/>
      <c r="H24" s="20">
        <v>0.0</v>
      </c>
      <c r="I24" s="21" t="s">
        <v>63</v>
      </c>
      <c r="J24" s="22" t="s">
        <v>64</v>
      </c>
    </row>
    <row r="25">
      <c r="A25" s="6" t="s">
        <v>65</v>
      </c>
      <c r="B25" s="6" t="s">
        <v>66</v>
      </c>
      <c r="C25" s="6" t="s">
        <v>67</v>
      </c>
      <c r="D25" s="6" t="s">
        <v>14</v>
      </c>
      <c r="E25" s="7" t="s">
        <v>68</v>
      </c>
      <c r="F25" s="8">
        <v>1439.92</v>
      </c>
      <c r="G25" s="9">
        <v>46014.0</v>
      </c>
      <c r="H25" s="8">
        <v>1439.92</v>
      </c>
      <c r="I25" s="6" t="s">
        <v>16</v>
      </c>
      <c r="J25" s="10" t="s">
        <v>17</v>
      </c>
    </row>
    <row r="26">
      <c r="A26" s="6" t="s">
        <v>65</v>
      </c>
      <c r="B26" s="6" t="s">
        <v>66</v>
      </c>
      <c r="C26" s="6" t="s">
        <v>69</v>
      </c>
      <c r="D26" s="6" t="s">
        <v>19</v>
      </c>
      <c r="E26" s="7" t="s">
        <v>70</v>
      </c>
      <c r="F26" s="8">
        <v>800.0</v>
      </c>
      <c r="G26" s="9">
        <v>46014.0</v>
      </c>
      <c r="H26" s="8">
        <v>800.0</v>
      </c>
      <c r="I26" s="6" t="s">
        <v>16</v>
      </c>
      <c r="J26" s="10" t="s">
        <v>17</v>
      </c>
    </row>
    <row r="27">
      <c r="A27" s="12" t="s">
        <v>71</v>
      </c>
      <c r="B27" s="6" t="s">
        <v>72</v>
      </c>
      <c r="C27" s="6" t="s">
        <v>73</v>
      </c>
      <c r="D27" s="6" t="s">
        <v>14</v>
      </c>
      <c r="E27" s="23" t="s">
        <v>74</v>
      </c>
      <c r="F27" s="24">
        <v>1439.92</v>
      </c>
      <c r="G27" s="14"/>
      <c r="H27" s="15">
        <v>0.0</v>
      </c>
      <c r="I27" s="16" t="s">
        <v>28</v>
      </c>
      <c r="J27" s="22" t="s">
        <v>75</v>
      </c>
    </row>
    <row r="28">
      <c r="A28" s="12" t="s">
        <v>71</v>
      </c>
      <c r="B28" s="6" t="s">
        <v>72</v>
      </c>
      <c r="C28" s="6" t="s">
        <v>76</v>
      </c>
      <c r="D28" s="6" t="s">
        <v>19</v>
      </c>
      <c r="E28" s="23" t="s">
        <v>77</v>
      </c>
      <c r="F28" s="24">
        <v>800.0</v>
      </c>
      <c r="G28" s="14"/>
      <c r="H28" s="15">
        <v>0.0</v>
      </c>
      <c r="I28" s="16" t="s">
        <v>28</v>
      </c>
      <c r="J28" s="22" t="s">
        <v>75</v>
      </c>
    </row>
    <row r="29">
      <c r="A29" s="6" t="s">
        <v>78</v>
      </c>
      <c r="B29" s="6" t="s">
        <v>79</v>
      </c>
      <c r="C29" s="6" t="s">
        <v>80</v>
      </c>
      <c r="D29" s="6" t="s">
        <v>14</v>
      </c>
      <c r="E29" s="7" t="s">
        <v>81</v>
      </c>
      <c r="F29" s="8">
        <v>2200.0</v>
      </c>
      <c r="G29" s="9">
        <v>46017.0</v>
      </c>
      <c r="H29" s="8">
        <v>2200.0</v>
      </c>
      <c r="I29" s="6" t="s">
        <v>16</v>
      </c>
      <c r="J29" s="10" t="s">
        <v>17</v>
      </c>
    </row>
    <row r="30">
      <c r="A30" s="6" t="s">
        <v>78</v>
      </c>
      <c r="B30" s="6" t="s">
        <v>79</v>
      </c>
      <c r="C30" s="6" t="s">
        <v>82</v>
      </c>
      <c r="D30" s="6" t="s">
        <v>19</v>
      </c>
      <c r="E30" s="7" t="s">
        <v>83</v>
      </c>
      <c r="F30" s="8">
        <v>800.0</v>
      </c>
      <c r="G30" s="9">
        <v>46017.0</v>
      </c>
      <c r="H30" s="8">
        <v>800.0</v>
      </c>
      <c r="I30" s="6" t="s">
        <v>16</v>
      </c>
      <c r="J30" s="10" t="s">
        <v>17</v>
      </c>
    </row>
    <row r="31">
      <c r="A31" s="6" t="s">
        <v>84</v>
      </c>
      <c r="B31" s="6" t="s">
        <v>85</v>
      </c>
      <c r="C31" s="6" t="s">
        <v>86</v>
      </c>
      <c r="D31" s="6" t="s">
        <v>14</v>
      </c>
      <c r="E31" s="7" t="s">
        <v>87</v>
      </c>
      <c r="F31" s="8">
        <v>1439.92</v>
      </c>
      <c r="G31" s="9">
        <v>46009.0</v>
      </c>
      <c r="H31" s="8">
        <v>1439.92</v>
      </c>
      <c r="I31" s="6" t="s">
        <v>16</v>
      </c>
      <c r="J31" s="10" t="s">
        <v>17</v>
      </c>
    </row>
    <row r="32">
      <c r="A32" s="6" t="s">
        <v>84</v>
      </c>
      <c r="B32" s="6" t="s">
        <v>85</v>
      </c>
      <c r="C32" s="6" t="s">
        <v>88</v>
      </c>
      <c r="D32" s="6" t="s">
        <v>19</v>
      </c>
      <c r="E32" s="7" t="s">
        <v>89</v>
      </c>
      <c r="F32" s="8">
        <v>2014.1</v>
      </c>
      <c r="G32" s="9">
        <v>46009.0</v>
      </c>
      <c r="H32" s="8">
        <v>2014.1</v>
      </c>
      <c r="I32" s="6" t="s">
        <v>16</v>
      </c>
      <c r="J32" s="10" t="s">
        <v>17</v>
      </c>
    </row>
    <row r="33">
      <c r="A33" s="12" t="s">
        <v>90</v>
      </c>
      <c r="B33" s="6" t="s">
        <v>91</v>
      </c>
      <c r="C33" s="6" t="s">
        <v>92</v>
      </c>
      <c r="D33" s="6" t="s">
        <v>14</v>
      </c>
      <c r="E33" s="7" t="s">
        <v>93</v>
      </c>
      <c r="F33" s="8">
        <v>1975.5</v>
      </c>
      <c r="G33" s="14"/>
      <c r="H33" s="15">
        <v>0.0</v>
      </c>
      <c r="I33" s="16" t="s">
        <v>28</v>
      </c>
      <c r="J33" s="10" t="s">
        <v>17</v>
      </c>
    </row>
    <row r="34">
      <c r="A34" s="12" t="s">
        <v>90</v>
      </c>
      <c r="B34" s="6" t="s">
        <v>91</v>
      </c>
      <c r="C34" s="6" t="s">
        <v>94</v>
      </c>
      <c r="D34" s="6" t="s">
        <v>19</v>
      </c>
      <c r="E34" s="7" t="s">
        <v>95</v>
      </c>
      <c r="F34" s="8">
        <v>800.0</v>
      </c>
      <c r="G34" s="14"/>
      <c r="H34" s="15">
        <v>0.0</v>
      </c>
      <c r="I34" s="16" t="s">
        <v>28</v>
      </c>
      <c r="J34" s="10" t="s">
        <v>17</v>
      </c>
    </row>
    <row r="35">
      <c r="A35" s="6" t="s">
        <v>96</v>
      </c>
      <c r="B35" s="6" t="s">
        <v>44</v>
      </c>
      <c r="C35" s="6" t="s">
        <v>97</v>
      </c>
      <c r="D35" s="6" t="s">
        <v>14</v>
      </c>
      <c r="E35" s="7" t="s">
        <v>46</v>
      </c>
      <c r="F35" s="8">
        <v>1439.92</v>
      </c>
      <c r="G35" s="9">
        <v>46008.0</v>
      </c>
      <c r="H35" s="8">
        <v>1439.92</v>
      </c>
      <c r="I35" s="6" t="s">
        <v>16</v>
      </c>
      <c r="J35" s="10" t="s">
        <v>17</v>
      </c>
    </row>
    <row r="36">
      <c r="A36" s="6" t="s">
        <v>96</v>
      </c>
      <c r="B36" s="6" t="s">
        <v>44</v>
      </c>
      <c r="C36" s="6" t="s">
        <v>98</v>
      </c>
      <c r="D36" s="6" t="s">
        <v>19</v>
      </c>
      <c r="E36" s="7" t="s">
        <v>48</v>
      </c>
      <c r="F36" s="8">
        <v>800.0</v>
      </c>
      <c r="G36" s="9">
        <v>46008.0</v>
      </c>
      <c r="H36" s="8">
        <v>800.0</v>
      </c>
      <c r="I36" s="6" t="s">
        <v>16</v>
      </c>
      <c r="J36" s="10" t="s">
        <v>17</v>
      </c>
    </row>
    <row r="37">
      <c r="A37" s="6" t="s">
        <v>99</v>
      </c>
      <c r="B37" s="6" t="s">
        <v>100</v>
      </c>
      <c r="C37" s="6" t="s">
        <v>101</v>
      </c>
      <c r="D37" s="6" t="s">
        <v>14</v>
      </c>
      <c r="E37" s="7" t="s">
        <v>102</v>
      </c>
      <c r="F37" s="8">
        <v>1439.92</v>
      </c>
      <c r="G37" s="9">
        <v>46016.0</v>
      </c>
      <c r="H37" s="8">
        <v>1439.92</v>
      </c>
      <c r="I37" s="6" t="s">
        <v>16</v>
      </c>
      <c r="J37" s="10" t="s">
        <v>17</v>
      </c>
    </row>
    <row r="38">
      <c r="A38" s="6" t="s">
        <v>99</v>
      </c>
      <c r="B38" s="6" t="s">
        <v>100</v>
      </c>
      <c r="C38" s="6" t="s">
        <v>103</v>
      </c>
      <c r="D38" s="6" t="s">
        <v>19</v>
      </c>
      <c r="E38" s="7" t="s">
        <v>104</v>
      </c>
      <c r="F38" s="8">
        <v>800.0</v>
      </c>
      <c r="G38" s="9">
        <v>46016.0</v>
      </c>
      <c r="H38" s="8">
        <v>800.0</v>
      </c>
      <c r="I38" s="6" t="s">
        <v>16</v>
      </c>
      <c r="J38" s="10" t="s">
        <v>17</v>
      </c>
    </row>
    <row r="39">
      <c r="A39" s="12" t="s">
        <v>105</v>
      </c>
      <c r="B39" s="6" t="s">
        <v>106</v>
      </c>
      <c r="C39" s="13" t="s">
        <v>107</v>
      </c>
      <c r="D39" s="6" t="s">
        <v>14</v>
      </c>
      <c r="E39" s="7" t="s">
        <v>108</v>
      </c>
      <c r="F39" s="8">
        <v>1700.0</v>
      </c>
      <c r="G39" s="14"/>
      <c r="H39" s="15">
        <v>0.0</v>
      </c>
      <c r="I39" s="16" t="s">
        <v>28</v>
      </c>
      <c r="J39" s="10" t="s">
        <v>17</v>
      </c>
    </row>
    <row r="40">
      <c r="A40" s="12" t="s">
        <v>105</v>
      </c>
      <c r="B40" s="6" t="s">
        <v>106</v>
      </c>
      <c r="C40" s="13" t="s">
        <v>109</v>
      </c>
      <c r="D40" s="6" t="s">
        <v>19</v>
      </c>
      <c r="E40" s="7" t="s">
        <v>110</v>
      </c>
      <c r="F40" s="8">
        <v>800.0</v>
      </c>
      <c r="G40" s="14"/>
      <c r="H40" s="15">
        <v>0.0</v>
      </c>
      <c r="I40" s="16" t="s">
        <v>28</v>
      </c>
      <c r="J40" s="10" t="s">
        <v>17</v>
      </c>
    </row>
    <row r="41">
      <c r="A41" s="12" t="s">
        <v>111</v>
      </c>
      <c r="B41" s="6" t="s">
        <v>106</v>
      </c>
      <c r="C41" s="13" t="s">
        <v>112</v>
      </c>
      <c r="D41" s="6" t="s">
        <v>14</v>
      </c>
      <c r="E41" s="7" t="s">
        <v>108</v>
      </c>
      <c r="F41" s="8">
        <v>1700.0</v>
      </c>
      <c r="G41" s="14"/>
      <c r="H41" s="15">
        <v>0.0</v>
      </c>
      <c r="I41" s="16" t="s">
        <v>28</v>
      </c>
      <c r="J41" s="10" t="s">
        <v>17</v>
      </c>
    </row>
    <row r="42">
      <c r="A42" s="12" t="s">
        <v>111</v>
      </c>
      <c r="B42" s="6" t="s">
        <v>106</v>
      </c>
      <c r="C42" s="25" t="s">
        <v>113</v>
      </c>
      <c r="D42" s="6" t="s">
        <v>19</v>
      </c>
      <c r="E42" s="7" t="s">
        <v>110</v>
      </c>
      <c r="F42" s="8">
        <v>800.0</v>
      </c>
      <c r="G42" s="14"/>
      <c r="H42" s="15">
        <v>0.0</v>
      </c>
      <c r="I42" s="16" t="s">
        <v>28</v>
      </c>
      <c r="J42" s="10" t="s">
        <v>17</v>
      </c>
    </row>
    <row r="43">
      <c r="A43" s="12" t="s">
        <v>114</v>
      </c>
      <c r="B43" s="6" t="s">
        <v>106</v>
      </c>
      <c r="C43" s="26" t="s">
        <v>115</v>
      </c>
      <c r="D43" s="6" t="s">
        <v>14</v>
      </c>
      <c r="E43" s="7" t="s">
        <v>108</v>
      </c>
      <c r="F43" s="8">
        <v>1700.0</v>
      </c>
      <c r="G43" s="14"/>
      <c r="H43" s="15">
        <v>0.0</v>
      </c>
      <c r="I43" s="16" t="s">
        <v>28</v>
      </c>
      <c r="J43" s="10" t="s">
        <v>17</v>
      </c>
    </row>
    <row r="44">
      <c r="A44" s="12" t="s">
        <v>114</v>
      </c>
      <c r="B44" s="6" t="s">
        <v>106</v>
      </c>
      <c r="C44" s="25" t="s">
        <v>116</v>
      </c>
      <c r="D44" s="6" t="s">
        <v>19</v>
      </c>
      <c r="E44" s="7" t="s">
        <v>110</v>
      </c>
      <c r="F44" s="8">
        <v>800.0</v>
      </c>
      <c r="G44" s="14"/>
      <c r="H44" s="15">
        <v>0.0</v>
      </c>
      <c r="I44" s="16" t="s">
        <v>28</v>
      </c>
      <c r="J44" s="10" t="s">
        <v>17</v>
      </c>
    </row>
    <row r="45">
      <c r="A45" s="12" t="s">
        <v>117</v>
      </c>
      <c r="B45" s="6" t="s">
        <v>118</v>
      </c>
      <c r="C45" s="26" t="s">
        <v>119</v>
      </c>
      <c r="D45" s="6" t="s">
        <v>14</v>
      </c>
      <c r="E45" s="17" t="s">
        <v>120</v>
      </c>
      <c r="F45" s="27">
        <v>1439.92</v>
      </c>
      <c r="G45" s="14"/>
      <c r="H45" s="15">
        <v>0.0</v>
      </c>
      <c r="I45" s="16" t="s">
        <v>28</v>
      </c>
      <c r="J45" s="10" t="s">
        <v>17</v>
      </c>
    </row>
    <row r="46">
      <c r="A46" s="12" t="s">
        <v>117</v>
      </c>
      <c r="B46" s="6" t="s">
        <v>118</v>
      </c>
      <c r="C46" s="25" t="s">
        <v>121</v>
      </c>
      <c r="D46" s="6" t="s">
        <v>19</v>
      </c>
      <c r="E46" s="17" t="s">
        <v>122</v>
      </c>
      <c r="F46" s="27">
        <v>921.42</v>
      </c>
      <c r="G46" s="14"/>
      <c r="H46" s="15">
        <v>0.0</v>
      </c>
      <c r="I46" s="16" t="s">
        <v>28</v>
      </c>
      <c r="J46" s="10" t="s">
        <v>17</v>
      </c>
    </row>
    <row r="47">
      <c r="A47" s="12" t="s">
        <v>117</v>
      </c>
      <c r="B47" s="6" t="s">
        <v>118</v>
      </c>
      <c r="C47" s="6" t="s">
        <v>123</v>
      </c>
      <c r="D47" s="6" t="s">
        <v>124</v>
      </c>
      <c r="E47" s="28" t="s">
        <v>125</v>
      </c>
      <c r="F47" s="29">
        <v>4000.0</v>
      </c>
      <c r="G47" s="14"/>
      <c r="H47" s="15">
        <v>0.0</v>
      </c>
      <c r="I47" s="16" t="s">
        <v>28</v>
      </c>
      <c r="J47" s="10" t="s">
        <v>17</v>
      </c>
    </row>
    <row r="48">
      <c r="A48" s="6" t="s">
        <v>126</v>
      </c>
      <c r="B48" s="6" t="s">
        <v>127</v>
      </c>
      <c r="C48" s="6" t="s">
        <v>128</v>
      </c>
      <c r="D48" s="6" t="s">
        <v>14</v>
      </c>
      <c r="E48" s="7" t="s">
        <v>129</v>
      </c>
      <c r="F48" s="8">
        <v>1439.92</v>
      </c>
      <c r="G48" s="9">
        <v>46013.0</v>
      </c>
      <c r="H48" s="8">
        <v>1439.92</v>
      </c>
      <c r="I48" s="6" t="s">
        <v>16</v>
      </c>
      <c r="J48" s="10" t="s">
        <v>17</v>
      </c>
    </row>
    <row r="49">
      <c r="A49" s="6" t="s">
        <v>126</v>
      </c>
      <c r="B49" s="6" t="s">
        <v>127</v>
      </c>
      <c r="C49" s="6" t="s">
        <v>130</v>
      </c>
      <c r="D49" s="6" t="s">
        <v>19</v>
      </c>
      <c r="E49" s="7" t="s">
        <v>131</v>
      </c>
      <c r="F49" s="8">
        <v>800.0</v>
      </c>
      <c r="G49" s="9">
        <v>46013.0</v>
      </c>
      <c r="H49" s="8">
        <v>800.0</v>
      </c>
      <c r="I49" s="6" t="s">
        <v>16</v>
      </c>
      <c r="J49" s="10" t="s">
        <v>17</v>
      </c>
    </row>
    <row r="50">
      <c r="A50" s="6" t="s">
        <v>132</v>
      </c>
      <c r="B50" s="6" t="s">
        <v>127</v>
      </c>
      <c r="C50" s="6" t="s">
        <v>133</v>
      </c>
      <c r="D50" s="6" t="s">
        <v>14</v>
      </c>
      <c r="E50" s="7" t="s">
        <v>129</v>
      </c>
      <c r="F50" s="8">
        <v>1439.92</v>
      </c>
      <c r="G50" s="9">
        <v>46013.0</v>
      </c>
      <c r="H50" s="8">
        <v>1439.92</v>
      </c>
      <c r="I50" s="6" t="s">
        <v>16</v>
      </c>
      <c r="J50" s="10" t="s">
        <v>17</v>
      </c>
    </row>
    <row r="51">
      <c r="A51" s="6" t="s">
        <v>132</v>
      </c>
      <c r="B51" s="6" t="s">
        <v>127</v>
      </c>
      <c r="C51" s="6" t="s">
        <v>134</v>
      </c>
      <c r="D51" s="6" t="s">
        <v>19</v>
      </c>
      <c r="E51" s="7" t="s">
        <v>131</v>
      </c>
      <c r="F51" s="8">
        <v>800.0</v>
      </c>
      <c r="G51" s="9">
        <v>46013.0</v>
      </c>
      <c r="H51" s="8">
        <v>800.0</v>
      </c>
      <c r="I51" s="6" t="s">
        <v>16</v>
      </c>
      <c r="J51" s="10" t="s">
        <v>17</v>
      </c>
    </row>
    <row r="52">
      <c r="A52" s="6" t="s">
        <v>135</v>
      </c>
      <c r="B52" s="6" t="s">
        <v>44</v>
      </c>
      <c r="C52" s="6" t="s">
        <v>136</v>
      </c>
      <c r="D52" s="6" t="s">
        <v>14</v>
      </c>
      <c r="E52" s="7" t="s">
        <v>46</v>
      </c>
      <c r="F52" s="8">
        <v>1749.12</v>
      </c>
      <c r="G52" s="9">
        <v>46008.0</v>
      </c>
      <c r="H52" s="8">
        <v>1749.12</v>
      </c>
      <c r="I52" s="6" t="s">
        <v>16</v>
      </c>
      <c r="J52" s="10" t="s">
        <v>17</v>
      </c>
    </row>
    <row r="53">
      <c r="A53" s="6" t="s">
        <v>135</v>
      </c>
      <c r="B53" s="6" t="s">
        <v>44</v>
      </c>
      <c r="C53" s="6" t="s">
        <v>137</v>
      </c>
      <c r="D53" s="6" t="s">
        <v>19</v>
      </c>
      <c r="E53" s="7" t="s">
        <v>48</v>
      </c>
      <c r="F53" s="8">
        <v>1166.08</v>
      </c>
      <c r="G53" s="9">
        <v>46008.0</v>
      </c>
      <c r="H53" s="8">
        <v>1166.08</v>
      </c>
      <c r="I53" s="6" t="s">
        <v>16</v>
      </c>
      <c r="J53" s="10" t="s">
        <v>17</v>
      </c>
    </row>
    <row r="54">
      <c r="A54" s="6" t="s">
        <v>138</v>
      </c>
      <c r="B54" s="6" t="s">
        <v>139</v>
      </c>
      <c r="C54" s="6" t="s">
        <v>140</v>
      </c>
      <c r="D54" s="6" t="s">
        <v>14</v>
      </c>
      <c r="E54" s="7" t="s">
        <v>141</v>
      </c>
      <c r="F54" s="8">
        <v>18356.52</v>
      </c>
      <c r="G54" s="9">
        <v>46017.0</v>
      </c>
      <c r="H54" s="8">
        <v>18356.52</v>
      </c>
      <c r="I54" s="6" t="s">
        <v>16</v>
      </c>
      <c r="J54" s="10" t="s">
        <v>17</v>
      </c>
    </row>
    <row r="55">
      <c r="A55" s="6" t="s">
        <v>138</v>
      </c>
      <c r="B55" s="6" t="s">
        <v>139</v>
      </c>
      <c r="C55" s="6" t="s">
        <v>142</v>
      </c>
      <c r="D55" s="6" t="s">
        <v>19</v>
      </c>
      <c r="E55" s="7" t="s">
        <v>143</v>
      </c>
      <c r="F55" s="8">
        <v>10196.82</v>
      </c>
      <c r="G55" s="9">
        <v>46017.0</v>
      </c>
      <c r="H55" s="8">
        <v>10196.82</v>
      </c>
      <c r="I55" s="6" t="s">
        <v>16</v>
      </c>
      <c r="J55" s="10" t="s">
        <v>17</v>
      </c>
    </row>
    <row r="56">
      <c r="A56" s="12" t="s">
        <v>144</v>
      </c>
      <c r="B56" s="6" t="s">
        <v>62</v>
      </c>
      <c r="C56" s="6" t="s">
        <v>14</v>
      </c>
      <c r="D56" s="6" t="s">
        <v>14</v>
      </c>
      <c r="E56" s="19"/>
      <c r="F56" s="19"/>
      <c r="G56" s="14"/>
      <c r="H56" s="20">
        <v>0.0</v>
      </c>
      <c r="I56" s="21" t="s">
        <v>63</v>
      </c>
      <c r="J56" s="22" t="s">
        <v>64</v>
      </c>
    </row>
    <row r="57">
      <c r="A57" s="12" t="s">
        <v>144</v>
      </c>
      <c r="B57" s="6" t="s">
        <v>62</v>
      </c>
      <c r="C57" s="6" t="s">
        <v>145</v>
      </c>
      <c r="D57" s="6" t="s">
        <v>19</v>
      </c>
      <c r="E57" s="19"/>
      <c r="F57" s="19"/>
      <c r="G57" s="14"/>
      <c r="H57" s="20">
        <v>0.0</v>
      </c>
      <c r="I57" s="21" t="s">
        <v>63</v>
      </c>
      <c r="J57" s="22" t="s">
        <v>64</v>
      </c>
    </row>
    <row r="58">
      <c r="A58" s="12" t="s">
        <v>146</v>
      </c>
      <c r="B58" s="6" t="s">
        <v>62</v>
      </c>
      <c r="C58" s="6" t="s">
        <v>14</v>
      </c>
      <c r="D58" s="6" t="s">
        <v>14</v>
      </c>
      <c r="E58" s="19"/>
      <c r="F58" s="19"/>
      <c r="G58" s="14"/>
      <c r="H58" s="20">
        <v>0.0</v>
      </c>
      <c r="I58" s="21" t="s">
        <v>63</v>
      </c>
      <c r="J58" s="22" t="s">
        <v>64</v>
      </c>
    </row>
    <row r="59">
      <c r="A59" s="12" t="s">
        <v>146</v>
      </c>
      <c r="B59" s="6" t="s">
        <v>62</v>
      </c>
      <c r="C59" s="6" t="s">
        <v>145</v>
      </c>
      <c r="D59" s="6" t="s">
        <v>19</v>
      </c>
      <c r="E59" s="19"/>
      <c r="F59" s="19"/>
      <c r="G59" s="14"/>
      <c r="H59" s="20">
        <v>0.0</v>
      </c>
      <c r="I59" s="21" t="s">
        <v>63</v>
      </c>
      <c r="J59" s="22" t="s">
        <v>64</v>
      </c>
    </row>
    <row r="60">
      <c r="A60" s="12" t="s">
        <v>147</v>
      </c>
      <c r="B60" s="6" t="s">
        <v>148</v>
      </c>
      <c r="C60" s="6" t="s">
        <v>14</v>
      </c>
      <c r="D60" s="6" t="s">
        <v>14</v>
      </c>
      <c r="E60" s="30" t="s">
        <v>149</v>
      </c>
      <c r="F60" s="19"/>
      <c r="G60" s="14"/>
      <c r="H60" s="20">
        <v>0.0</v>
      </c>
      <c r="I60" s="21" t="s">
        <v>63</v>
      </c>
      <c r="J60" s="22" t="s">
        <v>150</v>
      </c>
    </row>
    <row r="61">
      <c r="A61" s="12" t="s">
        <v>147</v>
      </c>
      <c r="B61" s="6" t="s">
        <v>148</v>
      </c>
      <c r="C61" s="6" t="s">
        <v>145</v>
      </c>
      <c r="D61" s="6" t="s">
        <v>19</v>
      </c>
      <c r="E61" s="30" t="s">
        <v>151</v>
      </c>
      <c r="F61" s="19"/>
      <c r="G61" s="14"/>
      <c r="H61" s="20">
        <v>0.0</v>
      </c>
      <c r="I61" s="21" t="s">
        <v>63</v>
      </c>
      <c r="J61" s="22" t="s">
        <v>150</v>
      </c>
    </row>
    <row r="62">
      <c r="A62" s="12" t="s">
        <v>152</v>
      </c>
      <c r="B62" s="6" t="s">
        <v>35</v>
      </c>
      <c r="C62" s="6" t="s">
        <v>14</v>
      </c>
      <c r="D62" s="6" t="s">
        <v>14</v>
      </c>
      <c r="E62" s="30" t="s">
        <v>37</v>
      </c>
      <c r="F62" s="19"/>
      <c r="G62" s="14"/>
      <c r="H62" s="20">
        <v>0.0</v>
      </c>
      <c r="I62" s="21" t="s">
        <v>63</v>
      </c>
      <c r="J62" s="22" t="s">
        <v>75</v>
      </c>
    </row>
    <row r="63">
      <c r="A63" s="12" t="s">
        <v>152</v>
      </c>
      <c r="B63" s="6" t="s">
        <v>35</v>
      </c>
      <c r="C63" s="6" t="s">
        <v>145</v>
      </c>
      <c r="D63" s="6" t="s">
        <v>19</v>
      </c>
      <c r="E63" s="30" t="s">
        <v>39</v>
      </c>
      <c r="F63" s="19"/>
      <c r="G63" s="14"/>
      <c r="H63" s="20">
        <v>0.0</v>
      </c>
      <c r="I63" s="21" t="s">
        <v>63</v>
      </c>
      <c r="J63" s="22" t="s">
        <v>75</v>
      </c>
    </row>
    <row r="64">
      <c r="A64" s="6" t="s">
        <v>153</v>
      </c>
      <c r="B64" s="6" t="s">
        <v>154</v>
      </c>
      <c r="C64" s="6" t="s">
        <v>155</v>
      </c>
      <c r="D64" s="6" t="s">
        <v>14</v>
      </c>
      <c r="E64" s="7" t="s">
        <v>156</v>
      </c>
      <c r="F64" s="8">
        <v>4946.13</v>
      </c>
      <c r="G64" s="9">
        <v>46017.0</v>
      </c>
      <c r="H64" s="8">
        <v>4946.13</v>
      </c>
      <c r="I64" s="6" t="s">
        <v>16</v>
      </c>
      <c r="J64" s="10" t="s">
        <v>17</v>
      </c>
    </row>
    <row r="65">
      <c r="A65" s="6" t="s">
        <v>153</v>
      </c>
      <c r="B65" s="6" t="s">
        <v>154</v>
      </c>
      <c r="C65" s="6" t="s">
        <v>157</v>
      </c>
      <c r="D65" s="6" t="s">
        <v>19</v>
      </c>
      <c r="E65" s="7" t="s">
        <v>158</v>
      </c>
      <c r="F65" s="8">
        <v>2948.8</v>
      </c>
      <c r="G65" s="9">
        <v>46017.0</v>
      </c>
      <c r="H65" s="8">
        <v>2948.8</v>
      </c>
      <c r="I65" s="6" t="s">
        <v>16</v>
      </c>
      <c r="J65" s="10" t="s">
        <v>17</v>
      </c>
    </row>
    <row r="66">
      <c r="A66" s="12" t="s">
        <v>159</v>
      </c>
      <c r="B66" s="6" t="s">
        <v>12</v>
      </c>
      <c r="C66" s="6" t="s">
        <v>14</v>
      </c>
      <c r="D66" s="6" t="s">
        <v>14</v>
      </c>
      <c r="E66" s="30" t="s">
        <v>15</v>
      </c>
      <c r="F66" s="19"/>
      <c r="G66" s="14"/>
      <c r="H66" s="20">
        <v>0.0</v>
      </c>
      <c r="I66" s="21" t="s">
        <v>63</v>
      </c>
      <c r="J66" s="22" t="s">
        <v>150</v>
      </c>
    </row>
    <row r="67">
      <c r="A67" s="12" t="s">
        <v>159</v>
      </c>
      <c r="B67" s="6" t="s">
        <v>12</v>
      </c>
      <c r="C67" s="6" t="s">
        <v>145</v>
      </c>
      <c r="D67" s="6" t="s">
        <v>19</v>
      </c>
      <c r="E67" s="30" t="s">
        <v>20</v>
      </c>
      <c r="F67" s="19"/>
      <c r="G67" s="14"/>
      <c r="H67" s="20">
        <v>0.0</v>
      </c>
      <c r="I67" s="21" t="s">
        <v>63</v>
      </c>
      <c r="J67" s="22" t="s">
        <v>150</v>
      </c>
    </row>
    <row r="68">
      <c r="A68" s="6" t="s">
        <v>160</v>
      </c>
      <c r="B68" s="6" t="s">
        <v>161</v>
      </c>
      <c r="C68" s="6" t="s">
        <v>162</v>
      </c>
      <c r="D68" s="6" t="s">
        <v>14</v>
      </c>
      <c r="E68" s="7" t="s">
        <v>163</v>
      </c>
      <c r="F68" s="8">
        <v>1439.92</v>
      </c>
      <c r="G68" s="9"/>
      <c r="H68" s="31">
        <v>0.0</v>
      </c>
      <c r="I68" s="16" t="s">
        <v>28</v>
      </c>
      <c r="J68" s="10" t="s">
        <v>17</v>
      </c>
    </row>
    <row r="69">
      <c r="A69" s="6" t="s">
        <v>160</v>
      </c>
      <c r="B69" s="6" t="s">
        <v>161</v>
      </c>
      <c r="C69" s="6" t="s">
        <v>164</v>
      </c>
      <c r="D69" s="6" t="s">
        <v>19</v>
      </c>
      <c r="E69" s="7" t="s">
        <v>165</v>
      </c>
      <c r="F69" s="8">
        <v>800.0</v>
      </c>
      <c r="G69" s="9"/>
      <c r="H69" s="31">
        <v>0.0</v>
      </c>
      <c r="I69" s="16" t="s">
        <v>28</v>
      </c>
      <c r="J69" s="10" t="s">
        <v>17</v>
      </c>
    </row>
    <row r="70">
      <c r="A70" s="12" t="s">
        <v>166</v>
      </c>
      <c r="B70" s="6" t="s">
        <v>167</v>
      </c>
      <c r="C70" s="6" t="s">
        <v>14</v>
      </c>
      <c r="D70" s="6" t="s">
        <v>14</v>
      </c>
      <c r="E70" s="30" t="s">
        <v>168</v>
      </c>
      <c r="F70" s="19"/>
      <c r="G70" s="14"/>
      <c r="H70" s="20">
        <v>0.0</v>
      </c>
      <c r="I70" s="21" t="s">
        <v>63</v>
      </c>
      <c r="J70" s="22" t="s">
        <v>75</v>
      </c>
    </row>
    <row r="71">
      <c r="A71" s="12" t="s">
        <v>166</v>
      </c>
      <c r="B71" s="6" t="s">
        <v>167</v>
      </c>
      <c r="C71" s="6" t="s">
        <v>145</v>
      </c>
      <c r="D71" s="6" t="s">
        <v>19</v>
      </c>
      <c r="E71" s="30" t="s">
        <v>169</v>
      </c>
      <c r="F71" s="19"/>
      <c r="G71" s="14"/>
      <c r="H71" s="20">
        <v>0.0</v>
      </c>
      <c r="I71" s="21" t="s">
        <v>63</v>
      </c>
      <c r="J71" s="22" t="s">
        <v>75</v>
      </c>
    </row>
    <row r="72">
      <c r="A72" s="12" t="s">
        <v>170</v>
      </c>
      <c r="B72" s="6" t="s">
        <v>35</v>
      </c>
      <c r="C72" s="6" t="s">
        <v>14</v>
      </c>
      <c r="D72" s="6" t="s">
        <v>14</v>
      </c>
      <c r="E72" s="30" t="s">
        <v>37</v>
      </c>
      <c r="F72" s="19"/>
      <c r="G72" s="14"/>
      <c r="H72" s="20">
        <v>0.0</v>
      </c>
      <c r="I72" s="21" t="s">
        <v>63</v>
      </c>
      <c r="J72" s="22" t="s">
        <v>75</v>
      </c>
    </row>
    <row r="73">
      <c r="A73" s="12" t="s">
        <v>170</v>
      </c>
      <c r="B73" s="6" t="s">
        <v>35</v>
      </c>
      <c r="C73" s="6" t="s">
        <v>19</v>
      </c>
      <c r="D73" s="6" t="s">
        <v>19</v>
      </c>
      <c r="E73" s="30" t="s">
        <v>39</v>
      </c>
      <c r="F73" s="19"/>
      <c r="G73" s="14"/>
      <c r="H73" s="20">
        <v>0.0</v>
      </c>
      <c r="I73" s="21" t="s">
        <v>63</v>
      </c>
      <c r="J73" s="22" t="s">
        <v>75</v>
      </c>
    </row>
    <row r="74">
      <c r="A74" s="12" t="s">
        <v>171</v>
      </c>
      <c r="B74" s="6" t="s">
        <v>35</v>
      </c>
      <c r="C74" s="6" t="s">
        <v>14</v>
      </c>
      <c r="D74" s="6" t="s">
        <v>14</v>
      </c>
      <c r="E74" s="30" t="s">
        <v>37</v>
      </c>
      <c r="F74" s="19"/>
      <c r="G74" s="14"/>
      <c r="H74" s="20">
        <v>0.0</v>
      </c>
      <c r="I74" s="21" t="s">
        <v>63</v>
      </c>
      <c r="J74" s="22" t="s">
        <v>75</v>
      </c>
    </row>
    <row r="75">
      <c r="A75" s="12" t="s">
        <v>171</v>
      </c>
      <c r="B75" s="6" t="s">
        <v>35</v>
      </c>
      <c r="C75" s="6" t="s">
        <v>19</v>
      </c>
      <c r="D75" s="6" t="s">
        <v>19</v>
      </c>
      <c r="E75" s="30" t="s">
        <v>39</v>
      </c>
      <c r="F75" s="19"/>
      <c r="G75" s="14"/>
      <c r="H75" s="20">
        <v>0.0</v>
      </c>
      <c r="I75" s="21" t="s">
        <v>63</v>
      </c>
      <c r="J75" s="22" t="s">
        <v>75</v>
      </c>
    </row>
    <row r="76">
      <c r="A76" s="6" t="s">
        <v>172</v>
      </c>
      <c r="B76" s="6" t="s">
        <v>139</v>
      </c>
      <c r="C76" s="6" t="s">
        <v>173</v>
      </c>
      <c r="D76" s="6" t="s">
        <v>174</v>
      </c>
      <c r="E76" s="11" t="s">
        <v>175</v>
      </c>
      <c r="F76" s="8">
        <v>1980.0</v>
      </c>
      <c r="G76" s="9">
        <v>45993.0</v>
      </c>
      <c r="H76" s="8">
        <v>1980.0</v>
      </c>
      <c r="I76" s="6" t="s">
        <v>16</v>
      </c>
      <c r="J76" s="10" t="s">
        <v>17</v>
      </c>
    </row>
    <row r="77">
      <c r="A77" s="6"/>
      <c r="B77" s="6"/>
      <c r="C77" s="6"/>
      <c r="D77" s="32" t="s">
        <v>176</v>
      </c>
      <c r="E77" s="33"/>
      <c r="F77" s="34">
        <f>SUM(F3:F75)</f>
        <v>100747.92</v>
      </c>
      <c r="G77" s="35" t="s">
        <v>177</v>
      </c>
      <c r="H77" s="36">
        <f>SUM(H3:H76)</f>
        <v>76969.5</v>
      </c>
      <c r="I77" s="37" t="s">
        <v>178</v>
      </c>
      <c r="J77" s="38">
        <f>MINUS(F77,H77)</f>
        <v>23778.42</v>
      </c>
    </row>
    <row r="78">
      <c r="A78" s="39"/>
      <c r="B78" s="39"/>
      <c r="C78" s="39"/>
      <c r="D78" s="35" t="s">
        <v>179</v>
      </c>
      <c r="E78" s="40">
        <v>27728.17</v>
      </c>
      <c r="F78" s="39"/>
      <c r="G78" s="39"/>
      <c r="H78" s="41"/>
      <c r="I78" s="39"/>
      <c r="J78" s="42"/>
    </row>
    <row r="79">
      <c r="A79" s="39"/>
      <c r="B79" s="43" t="s">
        <v>180</v>
      </c>
      <c r="C79" s="39"/>
      <c r="D79" s="41"/>
      <c r="E79" s="44"/>
      <c r="F79" s="39"/>
      <c r="G79" s="39"/>
      <c r="H79" s="41"/>
      <c r="I79" s="39"/>
      <c r="J79" s="42"/>
    </row>
    <row r="80">
      <c r="A80" s="39"/>
      <c r="B80" s="45" t="s">
        <v>181</v>
      </c>
      <c r="C80" s="39"/>
      <c r="D80" s="39"/>
      <c r="E80" s="44"/>
      <c r="F80" s="39"/>
      <c r="G80" s="39"/>
      <c r="H80" s="41"/>
      <c r="I80" s="39"/>
      <c r="J80" s="42"/>
    </row>
    <row r="81">
      <c r="A81" s="39"/>
      <c r="B81" s="39"/>
      <c r="C81" s="39"/>
      <c r="D81" s="39"/>
      <c r="E81" s="44"/>
      <c r="F81" s="39"/>
      <c r="G81" s="39"/>
      <c r="H81" s="41"/>
      <c r="I81" s="39"/>
      <c r="J81" s="42"/>
    </row>
    <row r="82">
      <c r="A82" s="39"/>
      <c r="B82" s="39"/>
      <c r="C82" s="39"/>
      <c r="D82" s="39"/>
      <c r="E82" s="44"/>
      <c r="F82" s="39"/>
      <c r="G82" s="39"/>
      <c r="H82" s="41"/>
      <c r="I82" s="39"/>
      <c r="J82" s="42"/>
    </row>
    <row r="83">
      <c r="A83" s="1" t="s">
        <v>182</v>
      </c>
    </row>
    <row r="84">
      <c r="A84" s="2" t="s">
        <v>1</v>
      </c>
      <c r="B84" s="2" t="s">
        <v>2</v>
      </c>
      <c r="C84" s="2" t="s">
        <v>3</v>
      </c>
      <c r="D84" s="2" t="s">
        <v>4</v>
      </c>
      <c r="E84" s="3" t="s">
        <v>5</v>
      </c>
      <c r="F84" s="2" t="s">
        <v>6</v>
      </c>
      <c r="G84" s="2" t="s">
        <v>7</v>
      </c>
      <c r="H84" s="4" t="s">
        <v>8</v>
      </c>
      <c r="I84" s="2" t="s">
        <v>9</v>
      </c>
      <c r="J84" s="46" t="s">
        <v>10</v>
      </c>
    </row>
    <row r="85">
      <c r="A85" s="6" t="s">
        <v>183</v>
      </c>
      <c r="B85" s="6" t="s">
        <v>184</v>
      </c>
      <c r="C85" s="6" t="s">
        <v>185</v>
      </c>
      <c r="D85" s="6" t="s">
        <v>186</v>
      </c>
      <c r="E85" s="6" t="s">
        <v>187</v>
      </c>
      <c r="F85" s="8">
        <v>-159.0</v>
      </c>
      <c r="G85" s="9">
        <v>45993.0</v>
      </c>
      <c r="H85" s="8">
        <v>-159.0</v>
      </c>
      <c r="I85" s="6" t="s">
        <v>16</v>
      </c>
      <c r="J85" s="10" t="s">
        <v>17</v>
      </c>
    </row>
    <row r="86">
      <c r="A86" s="21" t="s">
        <v>188</v>
      </c>
      <c r="B86" s="6" t="s">
        <v>189</v>
      </c>
      <c r="C86" s="6" t="s">
        <v>190</v>
      </c>
      <c r="D86" s="6" t="s">
        <v>191</v>
      </c>
      <c r="E86" s="7" t="s">
        <v>192</v>
      </c>
      <c r="F86" s="8">
        <v>-1550.0</v>
      </c>
      <c r="G86" s="9">
        <v>46002.0</v>
      </c>
      <c r="H86" s="8">
        <v>-1550.0</v>
      </c>
      <c r="I86" s="6" t="s">
        <v>16</v>
      </c>
      <c r="J86" s="10" t="s">
        <v>17</v>
      </c>
    </row>
    <row r="87">
      <c r="A87" s="21" t="s">
        <v>188</v>
      </c>
      <c r="B87" s="6" t="s">
        <v>193</v>
      </c>
      <c r="C87" s="6" t="s">
        <v>194</v>
      </c>
      <c r="D87" s="6" t="s">
        <v>191</v>
      </c>
      <c r="E87" s="7" t="s">
        <v>192</v>
      </c>
      <c r="F87" s="8">
        <v>-4500.0</v>
      </c>
      <c r="G87" s="9">
        <v>46003.0</v>
      </c>
      <c r="H87" s="8">
        <v>-4500.0</v>
      </c>
      <c r="I87" s="6" t="s">
        <v>16</v>
      </c>
      <c r="J87" s="10" t="s">
        <v>17</v>
      </c>
    </row>
    <row r="88">
      <c r="A88" s="21" t="s">
        <v>188</v>
      </c>
      <c r="B88" s="6" t="s">
        <v>195</v>
      </c>
      <c r="C88" s="6" t="s">
        <v>196</v>
      </c>
      <c r="D88" s="6" t="s">
        <v>174</v>
      </c>
      <c r="E88" s="7" t="s">
        <v>192</v>
      </c>
      <c r="F88" s="8">
        <v>-360.0</v>
      </c>
      <c r="G88" s="9">
        <v>46003.0</v>
      </c>
      <c r="H88" s="8">
        <v>-360.0</v>
      </c>
      <c r="I88" s="6" t="s">
        <v>16</v>
      </c>
      <c r="J88" s="10" t="s">
        <v>17</v>
      </c>
    </row>
    <row r="89">
      <c r="A89" s="21" t="s">
        <v>188</v>
      </c>
      <c r="B89" s="6" t="s">
        <v>197</v>
      </c>
      <c r="C89" s="6" t="s">
        <v>198</v>
      </c>
      <c r="D89" s="6" t="s">
        <v>191</v>
      </c>
      <c r="E89" s="7" t="s">
        <v>192</v>
      </c>
      <c r="F89" s="8">
        <v>-87.96</v>
      </c>
      <c r="G89" s="9">
        <v>46006.0</v>
      </c>
      <c r="H89" s="8">
        <v>-87.96</v>
      </c>
      <c r="I89" s="6" t="s">
        <v>16</v>
      </c>
      <c r="J89" s="10" t="s">
        <v>17</v>
      </c>
    </row>
    <row r="90">
      <c r="A90" s="6" t="s">
        <v>199</v>
      </c>
      <c r="B90" s="6" t="s">
        <v>200</v>
      </c>
      <c r="C90" s="6" t="s">
        <v>201</v>
      </c>
      <c r="D90" s="6" t="s">
        <v>202</v>
      </c>
      <c r="E90" s="7" t="s">
        <v>203</v>
      </c>
      <c r="F90" s="8">
        <v>-2418.85</v>
      </c>
      <c r="G90" s="9">
        <v>46007.0</v>
      </c>
      <c r="H90" s="8">
        <v>-2418.85</v>
      </c>
      <c r="I90" s="6" t="s">
        <v>16</v>
      </c>
      <c r="J90" s="10" t="s">
        <v>17</v>
      </c>
    </row>
    <row r="91">
      <c r="A91" s="21" t="s">
        <v>199</v>
      </c>
      <c r="B91" s="6" t="s">
        <v>204</v>
      </c>
      <c r="C91" s="6" t="s">
        <v>205</v>
      </c>
      <c r="D91" s="6" t="s">
        <v>202</v>
      </c>
      <c r="E91" s="7" t="s">
        <v>206</v>
      </c>
      <c r="F91" s="8">
        <v>-1951.14</v>
      </c>
      <c r="G91" s="9">
        <v>46007.0</v>
      </c>
      <c r="H91" s="8">
        <v>-1951.14</v>
      </c>
      <c r="I91" s="6" t="s">
        <v>16</v>
      </c>
      <c r="J91" s="10" t="s">
        <v>17</v>
      </c>
    </row>
    <row r="92">
      <c r="A92" s="21" t="s">
        <v>188</v>
      </c>
      <c r="B92" s="6" t="s">
        <v>207</v>
      </c>
      <c r="C92" s="6" t="s">
        <v>208</v>
      </c>
      <c r="D92" s="6" t="s">
        <v>191</v>
      </c>
      <c r="E92" s="7" t="s">
        <v>192</v>
      </c>
      <c r="F92" s="8">
        <v>-960.0</v>
      </c>
      <c r="G92" s="9">
        <v>46007.0</v>
      </c>
      <c r="H92" s="8">
        <v>-960.0</v>
      </c>
      <c r="I92" s="6" t="s">
        <v>16</v>
      </c>
      <c r="J92" s="10" t="s">
        <v>17</v>
      </c>
    </row>
    <row r="93">
      <c r="A93" s="47"/>
      <c r="B93" s="47"/>
      <c r="C93" s="48"/>
      <c r="D93" s="49" t="s">
        <v>179</v>
      </c>
      <c r="E93" s="50">
        <f>SUM(H90:H91)</f>
        <v>-4369.99</v>
      </c>
      <c r="F93" s="51"/>
      <c r="G93" s="52" t="s">
        <v>209</v>
      </c>
      <c r="H93" s="53">
        <f>SUM(H84:H92)</f>
        <v>-11986.95</v>
      </c>
      <c r="I93" s="54"/>
      <c r="J93" s="22"/>
    </row>
    <row r="94">
      <c r="A94" s="39"/>
      <c r="B94" s="39"/>
      <c r="C94" s="39"/>
      <c r="D94" s="39"/>
      <c r="E94" s="44"/>
      <c r="F94" s="39"/>
      <c r="G94" s="39"/>
      <c r="H94" s="41"/>
      <c r="I94" s="39"/>
      <c r="J94" s="42"/>
    </row>
    <row r="95">
      <c r="A95" s="39"/>
      <c r="B95" s="39"/>
      <c r="C95" s="39"/>
      <c r="D95" s="39"/>
      <c r="E95" s="44"/>
      <c r="F95" s="39"/>
      <c r="G95" s="55"/>
      <c r="H95" s="56"/>
      <c r="I95" s="39"/>
      <c r="J95" s="42"/>
    </row>
    <row r="96">
      <c r="A96" s="39"/>
      <c r="B96" s="39"/>
      <c r="C96" s="39"/>
      <c r="D96" s="39"/>
      <c r="E96" s="44"/>
      <c r="F96" s="39"/>
      <c r="G96" s="55"/>
      <c r="H96" s="56"/>
      <c r="I96" s="39"/>
      <c r="J96" s="42"/>
    </row>
    <row r="97">
      <c r="A97" s="57" t="s">
        <v>210</v>
      </c>
      <c r="G97" s="41"/>
      <c r="H97" s="39"/>
      <c r="I97" s="42"/>
      <c r="J97" s="39"/>
    </row>
    <row r="98">
      <c r="A98" s="58" t="s">
        <v>211</v>
      </c>
      <c r="G98" s="39"/>
      <c r="H98" s="39"/>
      <c r="I98" s="39"/>
      <c r="J98" s="39"/>
    </row>
    <row r="99">
      <c r="A99" s="2" t="s">
        <v>1</v>
      </c>
      <c r="B99" s="2" t="s">
        <v>2</v>
      </c>
      <c r="C99" s="2" t="s">
        <v>3</v>
      </c>
      <c r="D99" s="2" t="s">
        <v>7</v>
      </c>
      <c r="E99" s="4" t="s">
        <v>8</v>
      </c>
      <c r="F99" s="46" t="s">
        <v>10</v>
      </c>
      <c r="G99" s="39"/>
      <c r="H99" s="39"/>
      <c r="I99" s="39"/>
      <c r="J99" s="39"/>
    </row>
    <row r="100">
      <c r="A100" s="12" t="s">
        <v>212</v>
      </c>
      <c r="B100" s="6" t="s">
        <v>213</v>
      </c>
      <c r="C100" s="6" t="s">
        <v>214</v>
      </c>
      <c r="D100" s="9">
        <v>45942.0</v>
      </c>
      <c r="E100" s="20">
        <v>4500.0</v>
      </c>
      <c r="F100" s="59" t="s">
        <v>215</v>
      </c>
      <c r="G100" s="39"/>
      <c r="H100" s="39"/>
      <c r="I100" s="39"/>
      <c r="J100" s="39"/>
    </row>
    <row r="101">
      <c r="A101" s="12" t="s">
        <v>212</v>
      </c>
      <c r="B101" s="6" t="s">
        <v>213</v>
      </c>
      <c r="C101" s="6" t="s">
        <v>214</v>
      </c>
      <c r="D101" s="9">
        <v>45942.0</v>
      </c>
      <c r="E101" s="20">
        <v>1550.0</v>
      </c>
      <c r="F101" s="59" t="s">
        <v>215</v>
      </c>
      <c r="G101" s="39"/>
      <c r="H101" s="39"/>
      <c r="I101" s="39"/>
      <c r="J101" s="39"/>
    </row>
    <row r="102">
      <c r="A102" s="12" t="s">
        <v>212</v>
      </c>
      <c r="B102" s="6" t="s">
        <v>213</v>
      </c>
      <c r="C102" s="6" t="s">
        <v>214</v>
      </c>
      <c r="D102" s="9" t="s">
        <v>216</v>
      </c>
      <c r="E102" s="20">
        <v>2500.0</v>
      </c>
      <c r="F102" s="59" t="s">
        <v>215</v>
      </c>
      <c r="G102" s="39"/>
      <c r="H102" s="39"/>
      <c r="I102" s="39"/>
      <c r="J102" s="39"/>
    </row>
    <row r="103">
      <c r="A103" s="12" t="s">
        <v>212</v>
      </c>
      <c r="B103" s="6" t="s">
        <v>213</v>
      </c>
      <c r="C103" s="6" t="s">
        <v>214</v>
      </c>
      <c r="D103" s="9" t="s">
        <v>216</v>
      </c>
      <c r="E103" s="20">
        <v>2500.0</v>
      </c>
      <c r="F103" s="59" t="s">
        <v>215</v>
      </c>
      <c r="G103" s="39"/>
      <c r="H103" s="39"/>
      <c r="I103" s="39"/>
      <c r="J103" s="39"/>
    </row>
    <row r="104">
      <c r="A104" s="12" t="s">
        <v>212</v>
      </c>
      <c r="B104" s="6" t="s">
        <v>213</v>
      </c>
      <c r="C104" s="6" t="s">
        <v>214</v>
      </c>
      <c r="D104" s="60" t="s">
        <v>217</v>
      </c>
      <c r="E104" s="20">
        <v>1000.0</v>
      </c>
      <c r="F104" s="59" t="s">
        <v>215</v>
      </c>
      <c r="G104" s="39"/>
      <c r="H104" s="39"/>
      <c r="I104" s="39"/>
      <c r="J104" s="39"/>
    </row>
    <row r="105">
      <c r="A105" s="61" t="s">
        <v>218</v>
      </c>
      <c r="G105" s="41"/>
      <c r="H105" s="39"/>
      <c r="I105" s="42"/>
      <c r="J105" s="39"/>
    </row>
    <row r="106">
      <c r="A106" s="12" t="s">
        <v>212</v>
      </c>
      <c r="B106" s="6" t="s">
        <v>213</v>
      </c>
      <c r="C106" s="6" t="s">
        <v>219</v>
      </c>
      <c r="D106" s="62">
        <v>45942.0</v>
      </c>
      <c r="E106" s="20">
        <v>-1550.0</v>
      </c>
      <c r="F106" s="59" t="s">
        <v>215</v>
      </c>
      <c r="G106" s="42"/>
      <c r="H106" s="39"/>
      <c r="I106" s="39"/>
      <c r="J106" s="39"/>
    </row>
    <row r="107">
      <c r="A107" s="63" t="s">
        <v>220</v>
      </c>
      <c r="B107" s="64">
        <f>SUM(E100:E104)</f>
        <v>12050</v>
      </c>
      <c r="C107" s="65" t="s">
        <v>221</v>
      </c>
      <c r="D107" s="66">
        <f>E106</f>
        <v>-1550</v>
      </c>
      <c r="E107" s="67" t="s">
        <v>222</v>
      </c>
      <c r="F107" s="64">
        <f>SUM(B107,D107)</f>
        <v>10500</v>
      </c>
      <c r="G107" s="41"/>
      <c r="H107" s="39"/>
      <c r="I107" s="42"/>
      <c r="J107" s="39"/>
    </row>
    <row r="108">
      <c r="A108" s="39"/>
      <c r="B108" s="39"/>
      <c r="C108" s="39"/>
      <c r="D108" s="39"/>
      <c r="E108" s="44"/>
      <c r="F108" s="39"/>
      <c r="G108" s="39"/>
      <c r="H108" s="41"/>
      <c r="I108" s="39"/>
      <c r="J108" s="42"/>
    </row>
    <row r="109">
      <c r="A109" s="39"/>
      <c r="B109" s="39"/>
      <c r="C109" s="39"/>
      <c r="D109" s="39"/>
      <c r="E109" s="44"/>
      <c r="F109" s="39"/>
      <c r="G109" s="39"/>
      <c r="H109" s="41"/>
      <c r="I109" s="39"/>
      <c r="J109" s="42"/>
    </row>
    <row r="110">
      <c r="A110" s="39"/>
      <c r="B110" s="39"/>
      <c r="C110" s="39"/>
      <c r="D110" s="39"/>
      <c r="E110" s="44"/>
      <c r="F110" s="39"/>
      <c r="G110" s="39"/>
      <c r="H110" s="41"/>
      <c r="I110" s="39"/>
      <c r="J110" s="42"/>
    </row>
    <row r="111">
      <c r="A111" s="68" t="s">
        <v>223</v>
      </c>
      <c r="G111" s="39"/>
      <c r="H111" s="41"/>
      <c r="I111" s="39"/>
      <c r="J111" s="42"/>
    </row>
    <row r="112">
      <c r="A112" s="35" t="s">
        <v>224</v>
      </c>
      <c r="B112" s="69">
        <f>SUM(H77,B107)</f>
        <v>89019.5</v>
      </c>
      <c r="C112" s="37" t="s">
        <v>225</v>
      </c>
      <c r="D112" s="53">
        <f>SUM(H93,D107)</f>
        <v>-13536.95</v>
      </c>
      <c r="E112" s="35" t="s">
        <v>226</v>
      </c>
      <c r="F112" s="64">
        <f>SUM(B112,D112)</f>
        <v>75482.55</v>
      </c>
      <c r="G112" s="39"/>
      <c r="H112" s="41"/>
      <c r="I112" s="39"/>
      <c r="J112" s="42"/>
    </row>
  </sheetData>
  <autoFilter ref="$A$2:$J$78"/>
  <mergeCells count="6">
    <mergeCell ref="A1:J1"/>
    <mergeCell ref="A83:J83"/>
    <mergeCell ref="A97:F97"/>
    <mergeCell ref="A98:F98"/>
    <mergeCell ref="A105:F105"/>
    <mergeCell ref="A111:F111"/>
  </mergeCells>
  <printOptions gridLines="1" horizontalCentered="1"/>
  <pageMargins bottom="0.75" footer="0.0" header="0.0" left="0.7" right="0.7" top="0.75"/>
  <pageSetup scale="4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54.14"/>
    <col customWidth="1" min="3" max="3" width="65.0"/>
    <col customWidth="1" min="4" max="4" width="21.71"/>
    <col customWidth="1" min="5" max="5" width="29.43"/>
    <col customWidth="1" min="10" max="10" width="25.86"/>
  </cols>
  <sheetData>
    <row r="1">
      <c r="A1" s="1" t="s">
        <v>227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70" t="s">
        <v>10</v>
      </c>
    </row>
    <row r="3">
      <c r="A3" s="6" t="s">
        <v>11</v>
      </c>
      <c r="B3" s="6" t="s">
        <v>12</v>
      </c>
      <c r="C3" s="71" t="s">
        <v>228</v>
      </c>
      <c r="D3" s="6" t="s">
        <v>14</v>
      </c>
      <c r="E3" s="7" t="s">
        <v>15</v>
      </c>
      <c r="F3" s="8">
        <v>1290.6</v>
      </c>
      <c r="G3" s="60" t="s">
        <v>229</v>
      </c>
      <c r="H3" s="8">
        <v>1290.6</v>
      </c>
      <c r="I3" s="6" t="s">
        <v>16</v>
      </c>
      <c r="J3" s="72" t="s">
        <v>17</v>
      </c>
    </row>
    <row r="4">
      <c r="A4" s="6" t="s">
        <v>11</v>
      </c>
      <c r="B4" s="6" t="s">
        <v>12</v>
      </c>
      <c r="C4" s="71" t="s">
        <v>230</v>
      </c>
      <c r="D4" s="6" t="s">
        <v>19</v>
      </c>
      <c r="E4" s="11" t="s">
        <v>20</v>
      </c>
      <c r="F4" s="8">
        <v>800.0</v>
      </c>
      <c r="G4" s="60" t="s">
        <v>229</v>
      </c>
      <c r="H4" s="8">
        <v>800.0</v>
      </c>
      <c r="I4" s="6" t="s">
        <v>16</v>
      </c>
      <c r="J4" s="72" t="s">
        <v>17</v>
      </c>
    </row>
    <row r="5">
      <c r="A5" s="6" t="s">
        <v>21</v>
      </c>
      <c r="B5" s="6" t="s">
        <v>12</v>
      </c>
      <c r="C5" s="71" t="s">
        <v>231</v>
      </c>
      <c r="D5" s="6" t="s">
        <v>14</v>
      </c>
      <c r="E5" s="7" t="s">
        <v>15</v>
      </c>
      <c r="F5" s="8">
        <v>1439.92</v>
      </c>
      <c r="G5" s="60" t="s">
        <v>229</v>
      </c>
      <c r="H5" s="8">
        <v>1439.92</v>
      </c>
      <c r="I5" s="6" t="s">
        <v>16</v>
      </c>
      <c r="J5" s="72" t="s">
        <v>17</v>
      </c>
    </row>
    <row r="6">
      <c r="A6" s="6" t="s">
        <v>21</v>
      </c>
      <c r="B6" s="6" t="s">
        <v>12</v>
      </c>
      <c r="C6" s="71" t="s">
        <v>232</v>
      </c>
      <c r="D6" s="6" t="s">
        <v>19</v>
      </c>
      <c r="E6" s="11" t="s">
        <v>20</v>
      </c>
      <c r="F6" s="8">
        <v>961.9</v>
      </c>
      <c r="G6" s="60" t="s">
        <v>229</v>
      </c>
      <c r="H6" s="8">
        <v>961.9</v>
      </c>
      <c r="I6" s="6" t="s">
        <v>16</v>
      </c>
      <c r="J6" s="72" t="s">
        <v>17</v>
      </c>
    </row>
    <row r="7">
      <c r="A7" s="12" t="s">
        <v>24</v>
      </c>
      <c r="B7" s="6" t="s">
        <v>25</v>
      </c>
      <c r="C7" s="71" t="s">
        <v>26</v>
      </c>
      <c r="D7" s="6" t="s">
        <v>14</v>
      </c>
      <c r="E7" s="7" t="s">
        <v>27</v>
      </c>
      <c r="F7" s="8">
        <v>1439.92</v>
      </c>
      <c r="G7" s="73">
        <v>46357.0</v>
      </c>
      <c r="H7" s="20">
        <v>1736.36</v>
      </c>
      <c r="I7" s="6" t="s">
        <v>16</v>
      </c>
      <c r="J7" s="72" t="s">
        <v>17</v>
      </c>
    </row>
    <row r="8">
      <c r="A8" s="12" t="s">
        <v>24</v>
      </c>
      <c r="B8" s="6" t="s">
        <v>25</v>
      </c>
      <c r="C8" s="71" t="s">
        <v>29</v>
      </c>
      <c r="D8" s="6" t="s">
        <v>19</v>
      </c>
      <c r="E8" s="17" t="s">
        <v>30</v>
      </c>
      <c r="F8" s="20">
        <v>961.9</v>
      </c>
      <c r="G8" s="73">
        <v>46357.0</v>
      </c>
      <c r="H8" s="20">
        <v>1160.04</v>
      </c>
      <c r="I8" s="6" t="s">
        <v>16</v>
      </c>
      <c r="J8" s="72" t="s">
        <v>17</v>
      </c>
    </row>
    <row r="9">
      <c r="A9" s="12" t="s">
        <v>24</v>
      </c>
      <c r="B9" s="6" t="s">
        <v>25</v>
      </c>
      <c r="C9" s="71" t="s">
        <v>233</v>
      </c>
      <c r="D9" s="6" t="s">
        <v>14</v>
      </c>
      <c r="E9" s="7" t="s">
        <v>27</v>
      </c>
      <c r="F9" s="8">
        <v>1439.92</v>
      </c>
      <c r="G9" s="74" t="s">
        <v>234</v>
      </c>
      <c r="H9" s="20">
        <v>1439.92</v>
      </c>
      <c r="I9" s="6" t="s">
        <v>16</v>
      </c>
      <c r="J9" s="72" t="s">
        <v>17</v>
      </c>
    </row>
    <row r="10">
      <c r="A10" s="12" t="s">
        <v>24</v>
      </c>
      <c r="B10" s="6" t="s">
        <v>25</v>
      </c>
      <c r="C10" s="71" t="s">
        <v>235</v>
      </c>
      <c r="D10" s="6" t="s">
        <v>19</v>
      </c>
      <c r="E10" s="17" t="s">
        <v>30</v>
      </c>
      <c r="F10" s="20">
        <v>961.9</v>
      </c>
      <c r="G10" s="74" t="s">
        <v>234</v>
      </c>
      <c r="H10" s="20">
        <v>961.9</v>
      </c>
      <c r="I10" s="6" t="s">
        <v>16</v>
      </c>
      <c r="J10" s="72" t="s">
        <v>17</v>
      </c>
    </row>
    <row r="11">
      <c r="A11" s="12" t="s">
        <v>31</v>
      </c>
      <c r="B11" s="6" t="s">
        <v>25</v>
      </c>
      <c r="C11" s="71" t="s">
        <v>32</v>
      </c>
      <c r="D11" s="6" t="s">
        <v>14</v>
      </c>
      <c r="E11" s="7" t="s">
        <v>27</v>
      </c>
      <c r="F11" s="20">
        <v>1439.92</v>
      </c>
      <c r="G11" s="73">
        <v>46357.0</v>
      </c>
      <c r="H11" s="20">
        <v>1736.36</v>
      </c>
      <c r="I11" s="12" t="s">
        <v>16</v>
      </c>
      <c r="J11" s="72" t="s">
        <v>17</v>
      </c>
    </row>
    <row r="12">
      <c r="A12" s="12" t="s">
        <v>31</v>
      </c>
      <c r="B12" s="6" t="s">
        <v>25</v>
      </c>
      <c r="C12" s="71" t="s">
        <v>236</v>
      </c>
      <c r="D12" s="6" t="s">
        <v>19</v>
      </c>
      <c r="E12" s="17" t="s">
        <v>30</v>
      </c>
      <c r="F12" s="8">
        <v>800.0</v>
      </c>
      <c r="G12" s="75" t="s">
        <v>237</v>
      </c>
      <c r="H12" s="20">
        <v>963.38</v>
      </c>
      <c r="I12" s="6" t="s">
        <v>16</v>
      </c>
      <c r="J12" s="72" t="s">
        <v>17</v>
      </c>
    </row>
    <row r="13">
      <c r="A13" s="12" t="s">
        <v>31</v>
      </c>
      <c r="B13" s="6" t="s">
        <v>25</v>
      </c>
      <c r="C13" s="71" t="s">
        <v>238</v>
      </c>
      <c r="D13" s="6" t="s">
        <v>14</v>
      </c>
      <c r="E13" s="7" t="s">
        <v>27</v>
      </c>
      <c r="F13" s="20">
        <v>1439.92</v>
      </c>
      <c r="G13" s="74" t="s">
        <v>234</v>
      </c>
      <c r="H13" s="20">
        <v>1439.92</v>
      </c>
      <c r="I13" s="12" t="s">
        <v>16</v>
      </c>
      <c r="J13" s="72" t="s">
        <v>17</v>
      </c>
    </row>
    <row r="14">
      <c r="A14" s="12" t="s">
        <v>31</v>
      </c>
      <c r="B14" s="6" t="s">
        <v>25</v>
      </c>
      <c r="C14" s="71" t="s">
        <v>239</v>
      </c>
      <c r="D14" s="6" t="s">
        <v>19</v>
      </c>
      <c r="E14" s="17" t="s">
        <v>30</v>
      </c>
      <c r="F14" s="8">
        <v>800.0</v>
      </c>
      <c r="G14" s="74" t="s">
        <v>234</v>
      </c>
      <c r="H14" s="8">
        <v>800.0</v>
      </c>
      <c r="I14" s="6" t="s">
        <v>16</v>
      </c>
      <c r="J14" s="72" t="s">
        <v>17</v>
      </c>
    </row>
    <row r="15">
      <c r="A15" s="6" t="s">
        <v>34</v>
      </c>
      <c r="B15" s="6" t="s">
        <v>35</v>
      </c>
      <c r="C15" s="6" t="s">
        <v>240</v>
      </c>
      <c r="D15" s="6" t="s">
        <v>14</v>
      </c>
      <c r="E15" s="76" t="s">
        <v>37</v>
      </c>
      <c r="F15" s="8">
        <v>1439.92</v>
      </c>
      <c r="G15" s="60" t="s">
        <v>241</v>
      </c>
      <c r="H15" s="8">
        <v>1439.92</v>
      </c>
      <c r="I15" s="6" t="s">
        <v>16</v>
      </c>
      <c r="J15" s="72" t="s">
        <v>17</v>
      </c>
    </row>
    <row r="16">
      <c r="A16" s="6" t="s">
        <v>34</v>
      </c>
      <c r="B16" s="6" t="s">
        <v>35</v>
      </c>
      <c r="C16" s="6" t="s">
        <v>242</v>
      </c>
      <c r="D16" s="6" t="s">
        <v>19</v>
      </c>
      <c r="E16" s="76" t="s">
        <v>39</v>
      </c>
      <c r="F16" s="8">
        <v>800.0</v>
      </c>
      <c r="G16" s="60" t="s">
        <v>241</v>
      </c>
      <c r="H16" s="8">
        <v>800.0</v>
      </c>
      <c r="I16" s="6" t="s">
        <v>16</v>
      </c>
      <c r="J16" s="72" t="s">
        <v>17</v>
      </c>
    </row>
    <row r="17">
      <c r="A17" s="6" t="s">
        <v>40</v>
      </c>
      <c r="B17" s="6" t="s">
        <v>35</v>
      </c>
      <c r="C17" s="6" t="s">
        <v>243</v>
      </c>
      <c r="D17" s="6" t="s">
        <v>14</v>
      </c>
      <c r="E17" s="76" t="s">
        <v>37</v>
      </c>
      <c r="F17" s="8">
        <v>1439.92</v>
      </c>
      <c r="G17" s="60" t="s">
        <v>241</v>
      </c>
      <c r="H17" s="8">
        <v>1439.92</v>
      </c>
      <c r="I17" s="6" t="s">
        <v>16</v>
      </c>
      <c r="J17" s="72" t="s">
        <v>17</v>
      </c>
    </row>
    <row r="18">
      <c r="A18" s="6" t="s">
        <v>40</v>
      </c>
      <c r="B18" s="6" t="s">
        <v>35</v>
      </c>
      <c r="C18" s="6" t="s">
        <v>244</v>
      </c>
      <c r="D18" s="6" t="s">
        <v>19</v>
      </c>
      <c r="E18" s="76" t="s">
        <v>39</v>
      </c>
      <c r="F18" s="8">
        <v>800.0</v>
      </c>
      <c r="G18" s="60" t="s">
        <v>241</v>
      </c>
      <c r="H18" s="8">
        <v>800.0</v>
      </c>
      <c r="I18" s="6" t="s">
        <v>16</v>
      </c>
      <c r="J18" s="72" t="s">
        <v>17</v>
      </c>
    </row>
    <row r="19">
      <c r="A19" s="6" t="s">
        <v>43</v>
      </c>
      <c r="B19" s="6" t="s">
        <v>44</v>
      </c>
      <c r="C19" s="6" t="s">
        <v>245</v>
      </c>
      <c r="D19" s="6" t="s">
        <v>14</v>
      </c>
      <c r="E19" s="76" t="s">
        <v>46</v>
      </c>
      <c r="F19" s="8">
        <v>1439.92</v>
      </c>
      <c r="G19" s="60" t="s">
        <v>241</v>
      </c>
      <c r="H19" s="8">
        <v>1439.92</v>
      </c>
      <c r="I19" s="6" t="s">
        <v>16</v>
      </c>
      <c r="J19" s="72" t="s">
        <v>17</v>
      </c>
    </row>
    <row r="20">
      <c r="A20" s="6" t="s">
        <v>43</v>
      </c>
      <c r="B20" s="6" t="s">
        <v>44</v>
      </c>
      <c r="C20" s="6" t="s">
        <v>246</v>
      </c>
      <c r="D20" s="6" t="s">
        <v>19</v>
      </c>
      <c r="E20" s="76" t="s">
        <v>48</v>
      </c>
      <c r="F20" s="8">
        <v>800.0</v>
      </c>
      <c r="G20" s="60" t="s">
        <v>234</v>
      </c>
      <c r="H20" s="8">
        <v>800.0</v>
      </c>
      <c r="I20" s="6" t="s">
        <v>16</v>
      </c>
      <c r="J20" s="72" t="s">
        <v>17</v>
      </c>
    </row>
    <row r="21">
      <c r="A21" s="6" t="s">
        <v>49</v>
      </c>
      <c r="B21" s="6" t="s">
        <v>44</v>
      </c>
      <c r="C21" s="6" t="s">
        <v>247</v>
      </c>
      <c r="D21" s="6" t="s">
        <v>14</v>
      </c>
      <c r="E21" s="76" t="s">
        <v>46</v>
      </c>
      <c r="F21" s="8">
        <v>1439.92</v>
      </c>
      <c r="G21" s="60" t="s">
        <v>241</v>
      </c>
      <c r="H21" s="8">
        <v>1439.92</v>
      </c>
      <c r="I21" s="6" t="s">
        <v>16</v>
      </c>
      <c r="J21" s="72" t="s">
        <v>17</v>
      </c>
    </row>
    <row r="22">
      <c r="A22" s="6" t="s">
        <v>49</v>
      </c>
      <c r="B22" s="6" t="s">
        <v>44</v>
      </c>
      <c r="C22" s="6" t="s">
        <v>248</v>
      </c>
      <c r="D22" s="6" t="s">
        <v>19</v>
      </c>
      <c r="E22" s="76" t="s">
        <v>48</v>
      </c>
      <c r="F22" s="8">
        <v>800.0</v>
      </c>
      <c r="G22" s="60" t="s">
        <v>234</v>
      </c>
      <c r="H22" s="8">
        <v>800.0</v>
      </c>
      <c r="I22" s="6" t="s">
        <v>16</v>
      </c>
      <c r="J22" s="72" t="s">
        <v>17</v>
      </c>
    </row>
    <row r="23">
      <c r="A23" s="6" t="s">
        <v>52</v>
      </c>
      <c r="B23" s="6" t="s">
        <v>44</v>
      </c>
      <c r="C23" s="6" t="s">
        <v>249</v>
      </c>
      <c r="D23" s="6" t="s">
        <v>14</v>
      </c>
      <c r="E23" s="76" t="s">
        <v>46</v>
      </c>
      <c r="F23" s="8">
        <v>1439.92</v>
      </c>
      <c r="G23" s="60" t="s">
        <v>241</v>
      </c>
      <c r="H23" s="8">
        <v>1439.92</v>
      </c>
      <c r="I23" s="6" t="s">
        <v>16</v>
      </c>
      <c r="J23" s="72" t="s">
        <v>17</v>
      </c>
    </row>
    <row r="24">
      <c r="A24" s="6" t="s">
        <v>52</v>
      </c>
      <c r="B24" s="6" t="s">
        <v>44</v>
      </c>
      <c r="C24" s="6" t="s">
        <v>250</v>
      </c>
      <c r="D24" s="6" t="s">
        <v>19</v>
      </c>
      <c r="E24" s="76" t="s">
        <v>48</v>
      </c>
      <c r="F24" s="8">
        <v>800.0</v>
      </c>
      <c r="G24" s="60" t="s">
        <v>234</v>
      </c>
      <c r="H24" s="8">
        <v>800.0</v>
      </c>
      <c r="I24" s="6" t="s">
        <v>16</v>
      </c>
      <c r="J24" s="72" t="s">
        <v>17</v>
      </c>
    </row>
    <row r="25">
      <c r="A25" s="6" t="s">
        <v>55</v>
      </c>
      <c r="B25" s="6" t="s">
        <v>56</v>
      </c>
      <c r="C25" s="6" t="s">
        <v>251</v>
      </c>
      <c r="D25" s="6" t="s">
        <v>14</v>
      </c>
      <c r="E25" s="76" t="s">
        <v>58</v>
      </c>
      <c r="F25" s="8">
        <v>1439.92</v>
      </c>
      <c r="G25" s="60" t="s">
        <v>234</v>
      </c>
      <c r="H25" s="8">
        <v>1439.92</v>
      </c>
      <c r="I25" s="6" t="s">
        <v>16</v>
      </c>
      <c r="J25" s="72" t="s">
        <v>17</v>
      </c>
    </row>
    <row r="26">
      <c r="A26" s="6" t="s">
        <v>55</v>
      </c>
      <c r="B26" s="6" t="s">
        <v>56</v>
      </c>
      <c r="C26" s="6" t="s">
        <v>252</v>
      </c>
      <c r="D26" s="6" t="s">
        <v>19</v>
      </c>
      <c r="E26" s="76" t="s">
        <v>60</v>
      </c>
      <c r="F26" s="8">
        <v>840.47</v>
      </c>
      <c r="G26" s="60" t="s">
        <v>234</v>
      </c>
      <c r="H26" s="8">
        <v>840.47</v>
      </c>
      <c r="I26" s="6" t="s">
        <v>16</v>
      </c>
      <c r="J26" s="72" t="s">
        <v>17</v>
      </c>
    </row>
    <row r="27">
      <c r="A27" s="12" t="s">
        <v>61</v>
      </c>
      <c r="B27" s="6" t="s">
        <v>62</v>
      </c>
      <c r="C27" s="6" t="s">
        <v>14</v>
      </c>
      <c r="D27" s="6" t="s">
        <v>14</v>
      </c>
      <c r="E27" s="77"/>
      <c r="F27" s="77"/>
      <c r="G27" s="54"/>
      <c r="H27" s="20">
        <v>0.0</v>
      </c>
      <c r="I27" s="21" t="s">
        <v>63</v>
      </c>
      <c r="J27" s="78" t="s">
        <v>64</v>
      </c>
    </row>
    <row r="28">
      <c r="A28" s="12" t="s">
        <v>61</v>
      </c>
      <c r="B28" s="6" t="s">
        <v>62</v>
      </c>
      <c r="C28" s="6" t="s">
        <v>19</v>
      </c>
      <c r="D28" s="6" t="s">
        <v>19</v>
      </c>
      <c r="E28" s="77"/>
      <c r="F28" s="77"/>
      <c r="G28" s="54"/>
      <c r="H28" s="20">
        <v>0.0</v>
      </c>
      <c r="I28" s="21" t="s">
        <v>63</v>
      </c>
      <c r="J28" s="78" t="s">
        <v>64</v>
      </c>
    </row>
    <row r="29">
      <c r="A29" s="6" t="s">
        <v>65</v>
      </c>
      <c r="B29" s="6" t="s">
        <v>66</v>
      </c>
      <c r="C29" s="6" t="s">
        <v>253</v>
      </c>
      <c r="D29" s="6" t="s">
        <v>14</v>
      </c>
      <c r="E29" s="76" t="s">
        <v>68</v>
      </c>
      <c r="F29" s="8">
        <v>1439.92</v>
      </c>
      <c r="G29" s="60" t="s">
        <v>254</v>
      </c>
      <c r="H29" s="8">
        <v>1439.92</v>
      </c>
      <c r="I29" s="6" t="s">
        <v>16</v>
      </c>
      <c r="J29" s="72" t="s">
        <v>17</v>
      </c>
    </row>
    <row r="30">
      <c r="A30" s="6" t="s">
        <v>65</v>
      </c>
      <c r="B30" s="6" t="s">
        <v>66</v>
      </c>
      <c r="C30" s="6" t="s">
        <v>255</v>
      </c>
      <c r="D30" s="6" t="s">
        <v>19</v>
      </c>
      <c r="E30" s="76" t="s">
        <v>70</v>
      </c>
      <c r="F30" s="8">
        <v>800.0</v>
      </c>
      <c r="G30" s="60" t="s">
        <v>254</v>
      </c>
      <c r="H30" s="8">
        <v>800.0</v>
      </c>
      <c r="I30" s="6" t="s">
        <v>16</v>
      </c>
      <c r="J30" s="72" t="s">
        <v>17</v>
      </c>
    </row>
    <row r="31">
      <c r="A31" s="79" t="s">
        <v>71</v>
      </c>
      <c r="B31" s="79" t="s">
        <v>72</v>
      </c>
      <c r="C31" s="79" t="s">
        <v>73</v>
      </c>
      <c r="D31" s="79" t="s">
        <v>14</v>
      </c>
      <c r="E31" s="23" t="s">
        <v>74</v>
      </c>
      <c r="F31" s="24">
        <v>1439.92</v>
      </c>
      <c r="G31" s="80" t="s">
        <v>256</v>
      </c>
      <c r="H31" s="81">
        <v>1439.92</v>
      </c>
      <c r="I31" s="6" t="s">
        <v>16</v>
      </c>
      <c r="J31" s="82" t="s">
        <v>75</v>
      </c>
    </row>
    <row r="32">
      <c r="A32" s="79" t="s">
        <v>71</v>
      </c>
      <c r="B32" s="79" t="s">
        <v>72</v>
      </c>
      <c r="C32" s="79" t="s">
        <v>76</v>
      </c>
      <c r="D32" s="79" t="s">
        <v>19</v>
      </c>
      <c r="E32" s="23" t="s">
        <v>77</v>
      </c>
      <c r="F32" s="24">
        <v>800.0</v>
      </c>
      <c r="G32" s="80" t="s">
        <v>256</v>
      </c>
      <c r="H32" s="81">
        <v>800.0</v>
      </c>
      <c r="I32" s="6" t="s">
        <v>16</v>
      </c>
      <c r="J32" s="82" t="s">
        <v>75</v>
      </c>
    </row>
    <row r="33">
      <c r="A33" s="12" t="s">
        <v>71</v>
      </c>
      <c r="B33" s="6" t="s">
        <v>72</v>
      </c>
      <c r="C33" s="6" t="s">
        <v>257</v>
      </c>
      <c r="D33" s="6" t="s">
        <v>14</v>
      </c>
      <c r="E33" s="23" t="s">
        <v>74</v>
      </c>
      <c r="F33" s="24">
        <v>1439.92</v>
      </c>
      <c r="G33" s="54"/>
      <c r="H33" s="31">
        <v>0.0</v>
      </c>
      <c r="I33" s="16" t="s">
        <v>28</v>
      </c>
      <c r="J33" s="78" t="s">
        <v>75</v>
      </c>
    </row>
    <row r="34">
      <c r="A34" s="12" t="s">
        <v>71</v>
      </c>
      <c r="B34" s="6" t="s">
        <v>72</v>
      </c>
      <c r="C34" s="6" t="s">
        <v>258</v>
      </c>
      <c r="D34" s="6" t="s">
        <v>19</v>
      </c>
      <c r="E34" s="23" t="s">
        <v>77</v>
      </c>
      <c r="F34" s="24">
        <v>800.0</v>
      </c>
      <c r="G34" s="54"/>
      <c r="H34" s="31">
        <v>0.0</v>
      </c>
      <c r="I34" s="16" t="s">
        <v>28</v>
      </c>
      <c r="J34" s="78" t="s">
        <v>75</v>
      </c>
    </row>
    <row r="35">
      <c r="A35" s="6" t="s">
        <v>78</v>
      </c>
      <c r="B35" s="6" t="s">
        <v>79</v>
      </c>
      <c r="C35" s="6" t="s">
        <v>259</v>
      </c>
      <c r="D35" s="6" t="s">
        <v>14</v>
      </c>
      <c r="E35" s="76" t="s">
        <v>81</v>
      </c>
      <c r="F35" s="8">
        <v>2200.0</v>
      </c>
      <c r="G35" s="60" t="s">
        <v>234</v>
      </c>
      <c r="H35" s="8">
        <v>2200.0</v>
      </c>
      <c r="I35" s="6" t="s">
        <v>16</v>
      </c>
      <c r="J35" s="72" t="s">
        <v>17</v>
      </c>
    </row>
    <row r="36">
      <c r="A36" s="6" t="s">
        <v>78</v>
      </c>
      <c r="B36" s="6" t="s">
        <v>79</v>
      </c>
      <c r="C36" s="6" t="s">
        <v>260</v>
      </c>
      <c r="D36" s="6" t="s">
        <v>19</v>
      </c>
      <c r="E36" s="76" t="s">
        <v>83</v>
      </c>
      <c r="F36" s="8">
        <v>800.0</v>
      </c>
      <c r="G36" s="60" t="s">
        <v>234</v>
      </c>
      <c r="H36" s="8">
        <v>800.0</v>
      </c>
      <c r="I36" s="6" t="s">
        <v>16</v>
      </c>
      <c r="J36" s="72" t="s">
        <v>17</v>
      </c>
    </row>
    <row r="37">
      <c r="A37" s="6" t="s">
        <v>84</v>
      </c>
      <c r="B37" s="6" t="s">
        <v>85</v>
      </c>
      <c r="C37" s="6" t="s">
        <v>261</v>
      </c>
      <c r="D37" s="6" t="s">
        <v>14</v>
      </c>
      <c r="E37" s="76" t="s">
        <v>87</v>
      </c>
      <c r="F37" s="8">
        <v>1439.92</v>
      </c>
      <c r="G37" s="60" t="s">
        <v>262</v>
      </c>
      <c r="H37" s="8">
        <v>1439.92</v>
      </c>
      <c r="I37" s="6" t="s">
        <v>16</v>
      </c>
      <c r="J37" s="72" t="s">
        <v>17</v>
      </c>
    </row>
    <row r="38">
      <c r="A38" s="6" t="s">
        <v>84</v>
      </c>
      <c r="B38" s="6" t="s">
        <v>85</v>
      </c>
      <c r="C38" s="71" t="s">
        <v>263</v>
      </c>
      <c r="D38" s="6" t="s">
        <v>19</v>
      </c>
      <c r="E38" s="76" t="s">
        <v>89</v>
      </c>
      <c r="F38" s="8">
        <v>2014.1</v>
      </c>
      <c r="G38" s="60" t="s">
        <v>262</v>
      </c>
      <c r="H38" s="8">
        <v>2014.1</v>
      </c>
      <c r="I38" s="6" t="s">
        <v>16</v>
      </c>
      <c r="J38" s="72" t="s">
        <v>17</v>
      </c>
    </row>
    <row r="39">
      <c r="A39" s="12" t="s">
        <v>90</v>
      </c>
      <c r="B39" s="6" t="s">
        <v>91</v>
      </c>
      <c r="C39" s="71" t="s">
        <v>264</v>
      </c>
      <c r="D39" s="6" t="s">
        <v>14</v>
      </c>
      <c r="E39" s="7" t="s">
        <v>93</v>
      </c>
      <c r="F39" s="8">
        <v>1975.5</v>
      </c>
      <c r="G39" s="54" t="s">
        <v>265</v>
      </c>
      <c r="H39" s="20">
        <v>2445.38</v>
      </c>
      <c r="I39" s="6" t="s">
        <v>16</v>
      </c>
      <c r="J39" s="72" t="s">
        <v>17</v>
      </c>
    </row>
    <row r="40">
      <c r="A40" s="12" t="s">
        <v>90</v>
      </c>
      <c r="B40" s="6" t="s">
        <v>91</v>
      </c>
      <c r="C40" s="71" t="s">
        <v>94</v>
      </c>
      <c r="D40" s="6" t="s">
        <v>19</v>
      </c>
      <c r="E40" s="7" t="s">
        <v>95</v>
      </c>
      <c r="F40" s="8">
        <v>800.0</v>
      </c>
      <c r="G40" s="54" t="s">
        <v>265</v>
      </c>
      <c r="H40" s="20">
        <v>990.4</v>
      </c>
      <c r="I40" s="6" t="s">
        <v>16</v>
      </c>
      <c r="J40" s="72" t="s">
        <v>17</v>
      </c>
    </row>
    <row r="41">
      <c r="A41" s="12" t="s">
        <v>90</v>
      </c>
      <c r="B41" s="6" t="s">
        <v>91</v>
      </c>
      <c r="C41" s="71" t="s">
        <v>266</v>
      </c>
      <c r="D41" s="6" t="s">
        <v>14</v>
      </c>
      <c r="E41" s="7" t="s">
        <v>93</v>
      </c>
      <c r="F41" s="8">
        <v>1975.5</v>
      </c>
      <c r="G41" s="54" t="s">
        <v>265</v>
      </c>
      <c r="H41" s="20">
        <v>2016.96</v>
      </c>
      <c r="I41" s="6" t="s">
        <v>16</v>
      </c>
      <c r="J41" s="72" t="s">
        <v>17</v>
      </c>
    </row>
    <row r="42">
      <c r="A42" s="12" t="s">
        <v>90</v>
      </c>
      <c r="B42" s="6" t="s">
        <v>91</v>
      </c>
      <c r="C42" s="71" t="s">
        <v>267</v>
      </c>
      <c r="D42" s="6" t="s">
        <v>19</v>
      </c>
      <c r="E42" s="7" t="s">
        <v>95</v>
      </c>
      <c r="F42" s="8">
        <v>800.0</v>
      </c>
      <c r="G42" s="54" t="s">
        <v>265</v>
      </c>
      <c r="H42" s="20">
        <v>816.8</v>
      </c>
      <c r="I42" s="6" t="s">
        <v>16</v>
      </c>
      <c r="J42" s="72" t="s">
        <v>17</v>
      </c>
    </row>
    <row r="43">
      <c r="A43" s="6" t="s">
        <v>96</v>
      </c>
      <c r="B43" s="6" t="s">
        <v>44</v>
      </c>
      <c r="C43" s="6" t="s">
        <v>268</v>
      </c>
      <c r="D43" s="6" t="s">
        <v>14</v>
      </c>
      <c r="E43" s="76" t="s">
        <v>46</v>
      </c>
      <c r="F43" s="8">
        <v>1439.92</v>
      </c>
      <c r="G43" s="60" t="s">
        <v>241</v>
      </c>
      <c r="H43" s="8">
        <v>1439.92</v>
      </c>
      <c r="I43" s="6" t="s">
        <v>16</v>
      </c>
      <c r="J43" s="72" t="s">
        <v>17</v>
      </c>
    </row>
    <row r="44">
      <c r="A44" s="6" t="s">
        <v>96</v>
      </c>
      <c r="B44" s="6" t="s">
        <v>44</v>
      </c>
      <c r="C44" s="6" t="s">
        <v>269</v>
      </c>
      <c r="D44" s="6" t="s">
        <v>19</v>
      </c>
      <c r="E44" s="76" t="s">
        <v>48</v>
      </c>
      <c r="F44" s="8">
        <v>800.0</v>
      </c>
      <c r="G44" s="60" t="s">
        <v>241</v>
      </c>
      <c r="H44" s="8">
        <v>800.0</v>
      </c>
      <c r="I44" s="6" t="s">
        <v>16</v>
      </c>
      <c r="J44" s="72" t="s">
        <v>17</v>
      </c>
    </row>
    <row r="45">
      <c r="A45" s="6" t="s">
        <v>99</v>
      </c>
      <c r="B45" s="6" t="s">
        <v>100</v>
      </c>
      <c r="C45" s="6" t="s">
        <v>270</v>
      </c>
      <c r="D45" s="6" t="s">
        <v>14</v>
      </c>
      <c r="E45" s="76" t="s">
        <v>102</v>
      </c>
      <c r="F45" s="8">
        <v>1439.92</v>
      </c>
      <c r="G45" s="60" t="s">
        <v>234</v>
      </c>
      <c r="H45" s="8">
        <v>1439.92</v>
      </c>
      <c r="I45" s="6" t="s">
        <v>16</v>
      </c>
      <c r="J45" s="72" t="s">
        <v>17</v>
      </c>
    </row>
    <row r="46">
      <c r="A46" s="6" t="s">
        <v>99</v>
      </c>
      <c r="B46" s="6" t="s">
        <v>100</v>
      </c>
      <c r="C46" s="6" t="s">
        <v>271</v>
      </c>
      <c r="D46" s="6" t="s">
        <v>19</v>
      </c>
      <c r="E46" s="76" t="s">
        <v>104</v>
      </c>
      <c r="F46" s="8">
        <v>800.0</v>
      </c>
      <c r="G46" s="60" t="s">
        <v>234</v>
      </c>
      <c r="H46" s="8">
        <v>800.0</v>
      </c>
      <c r="I46" s="6" t="s">
        <v>16</v>
      </c>
      <c r="J46" s="72" t="s">
        <v>17</v>
      </c>
    </row>
    <row r="47">
      <c r="A47" s="12" t="s">
        <v>105</v>
      </c>
      <c r="B47" s="6" t="s">
        <v>106</v>
      </c>
      <c r="C47" s="71" t="s">
        <v>107</v>
      </c>
      <c r="D47" s="6" t="s">
        <v>14</v>
      </c>
      <c r="E47" s="7" t="s">
        <v>108</v>
      </c>
      <c r="F47" s="8">
        <v>1700.0</v>
      </c>
      <c r="G47" s="83" t="s">
        <v>272</v>
      </c>
      <c r="H47" s="20">
        <v>2040.56</v>
      </c>
      <c r="I47" s="6" t="s">
        <v>16</v>
      </c>
      <c r="J47" s="72" t="s">
        <v>17</v>
      </c>
    </row>
    <row r="48">
      <c r="A48" s="12" t="s">
        <v>105</v>
      </c>
      <c r="B48" s="6" t="s">
        <v>106</v>
      </c>
      <c r="C48" s="71" t="s">
        <v>109</v>
      </c>
      <c r="D48" s="6" t="s">
        <v>19</v>
      </c>
      <c r="E48" s="7" t="s">
        <v>110</v>
      </c>
      <c r="F48" s="8">
        <v>800.0</v>
      </c>
      <c r="G48" s="83" t="s">
        <v>272</v>
      </c>
      <c r="H48" s="20">
        <v>960.26</v>
      </c>
      <c r="I48" s="6" t="s">
        <v>16</v>
      </c>
      <c r="J48" s="72" t="s">
        <v>17</v>
      </c>
    </row>
    <row r="49">
      <c r="A49" s="12" t="s">
        <v>105</v>
      </c>
      <c r="B49" s="6" t="s">
        <v>106</v>
      </c>
      <c r="C49" s="71" t="s">
        <v>273</v>
      </c>
      <c r="D49" s="6" t="s">
        <v>14</v>
      </c>
      <c r="E49" s="7" t="s">
        <v>108</v>
      </c>
      <c r="F49" s="8">
        <v>1700.0</v>
      </c>
      <c r="G49" s="54"/>
      <c r="H49" s="15">
        <v>0.0</v>
      </c>
      <c r="I49" s="16" t="s">
        <v>28</v>
      </c>
      <c r="J49" s="72" t="s">
        <v>17</v>
      </c>
    </row>
    <row r="50">
      <c r="A50" s="12" t="s">
        <v>105</v>
      </c>
      <c r="B50" s="6" t="s">
        <v>106</v>
      </c>
      <c r="C50" s="71" t="s">
        <v>274</v>
      </c>
      <c r="D50" s="6" t="s">
        <v>19</v>
      </c>
      <c r="E50" s="7" t="s">
        <v>110</v>
      </c>
      <c r="F50" s="8">
        <v>800.0</v>
      </c>
      <c r="G50" s="54"/>
      <c r="H50" s="15">
        <v>0.0</v>
      </c>
      <c r="I50" s="16" t="s">
        <v>28</v>
      </c>
      <c r="J50" s="72" t="s">
        <v>17</v>
      </c>
    </row>
    <row r="51">
      <c r="A51" s="12" t="s">
        <v>111</v>
      </c>
      <c r="B51" s="6" t="s">
        <v>106</v>
      </c>
      <c r="C51" s="71" t="s">
        <v>112</v>
      </c>
      <c r="D51" s="6" t="s">
        <v>14</v>
      </c>
      <c r="E51" s="7" t="s">
        <v>108</v>
      </c>
      <c r="F51" s="8">
        <v>1700.0</v>
      </c>
      <c r="G51" s="83" t="s">
        <v>272</v>
      </c>
      <c r="H51" s="20">
        <v>2040.56</v>
      </c>
      <c r="I51" s="6" t="s">
        <v>16</v>
      </c>
      <c r="J51" s="72" t="s">
        <v>17</v>
      </c>
    </row>
    <row r="52">
      <c r="A52" s="12" t="s">
        <v>111</v>
      </c>
      <c r="B52" s="6" t="s">
        <v>106</v>
      </c>
      <c r="C52" s="84" t="s">
        <v>113</v>
      </c>
      <c r="D52" s="6" t="s">
        <v>19</v>
      </c>
      <c r="E52" s="7" t="s">
        <v>110</v>
      </c>
      <c r="F52" s="8">
        <v>800.0</v>
      </c>
      <c r="G52" s="83" t="s">
        <v>272</v>
      </c>
      <c r="H52" s="20">
        <v>960.26</v>
      </c>
      <c r="I52" s="6" t="s">
        <v>16</v>
      </c>
      <c r="J52" s="72" t="s">
        <v>17</v>
      </c>
    </row>
    <row r="53">
      <c r="A53" s="12" t="s">
        <v>111</v>
      </c>
      <c r="B53" s="6" t="s">
        <v>106</v>
      </c>
      <c r="C53" s="84" t="s">
        <v>275</v>
      </c>
      <c r="D53" s="6" t="s">
        <v>14</v>
      </c>
      <c r="E53" s="7" t="s">
        <v>108</v>
      </c>
      <c r="F53" s="8">
        <v>1700.0</v>
      </c>
      <c r="G53" s="54"/>
      <c r="H53" s="15">
        <v>0.0</v>
      </c>
      <c r="I53" s="16" t="s">
        <v>28</v>
      </c>
      <c r="J53" s="72" t="s">
        <v>17</v>
      </c>
    </row>
    <row r="54">
      <c r="A54" s="12" t="s">
        <v>111</v>
      </c>
      <c r="B54" s="6" t="s">
        <v>106</v>
      </c>
      <c r="C54" s="84" t="s">
        <v>276</v>
      </c>
      <c r="D54" s="6" t="s">
        <v>19</v>
      </c>
      <c r="E54" s="7" t="s">
        <v>110</v>
      </c>
      <c r="F54" s="8">
        <v>800.0</v>
      </c>
      <c r="G54" s="54"/>
      <c r="H54" s="15">
        <v>0.0</v>
      </c>
      <c r="I54" s="16" t="s">
        <v>28</v>
      </c>
      <c r="J54" s="72" t="s">
        <v>17</v>
      </c>
    </row>
    <row r="55">
      <c r="A55" s="12" t="s">
        <v>114</v>
      </c>
      <c r="B55" s="6" t="s">
        <v>106</v>
      </c>
      <c r="C55" s="84" t="s">
        <v>115</v>
      </c>
      <c r="D55" s="6" t="s">
        <v>14</v>
      </c>
      <c r="E55" s="7" t="s">
        <v>108</v>
      </c>
      <c r="F55" s="54"/>
      <c r="G55" s="83" t="s">
        <v>272</v>
      </c>
      <c r="H55" s="20">
        <v>2040.56</v>
      </c>
      <c r="I55" s="6" t="s">
        <v>16</v>
      </c>
      <c r="J55" s="72" t="s">
        <v>17</v>
      </c>
    </row>
    <row r="56">
      <c r="A56" s="12" t="s">
        <v>114</v>
      </c>
      <c r="B56" s="6" t="s">
        <v>106</v>
      </c>
      <c r="C56" s="84" t="s">
        <v>116</v>
      </c>
      <c r="D56" s="6" t="s">
        <v>19</v>
      </c>
      <c r="E56" s="7" t="s">
        <v>110</v>
      </c>
      <c r="F56" s="8">
        <v>800.0</v>
      </c>
      <c r="G56" s="83" t="s">
        <v>272</v>
      </c>
      <c r="H56" s="20">
        <v>960.26</v>
      </c>
      <c r="I56" s="6" t="s">
        <v>16</v>
      </c>
      <c r="J56" s="72" t="s">
        <v>17</v>
      </c>
    </row>
    <row r="57">
      <c r="A57" s="12" t="s">
        <v>114</v>
      </c>
      <c r="B57" s="6" t="s">
        <v>106</v>
      </c>
      <c r="C57" s="84" t="s">
        <v>277</v>
      </c>
      <c r="D57" s="6" t="s">
        <v>14</v>
      </c>
      <c r="E57" s="7" t="s">
        <v>108</v>
      </c>
      <c r="F57" s="8">
        <v>1700.0</v>
      </c>
      <c r="G57" s="54"/>
      <c r="H57" s="15">
        <v>0.0</v>
      </c>
      <c r="I57" s="16" t="s">
        <v>28</v>
      </c>
      <c r="J57" s="72" t="s">
        <v>17</v>
      </c>
    </row>
    <row r="58">
      <c r="A58" s="12" t="s">
        <v>114</v>
      </c>
      <c r="B58" s="6" t="s">
        <v>106</v>
      </c>
      <c r="C58" s="84" t="s">
        <v>278</v>
      </c>
      <c r="D58" s="6" t="s">
        <v>19</v>
      </c>
      <c r="E58" s="7" t="s">
        <v>110</v>
      </c>
      <c r="F58" s="8">
        <v>800.0</v>
      </c>
      <c r="G58" s="54"/>
      <c r="H58" s="15">
        <v>0.0</v>
      </c>
      <c r="I58" s="16" t="s">
        <v>28</v>
      </c>
      <c r="J58" s="72" t="s">
        <v>17</v>
      </c>
    </row>
    <row r="59">
      <c r="A59" s="12" t="s">
        <v>117</v>
      </c>
      <c r="B59" s="6" t="s">
        <v>118</v>
      </c>
      <c r="C59" s="84" t="s">
        <v>119</v>
      </c>
      <c r="D59" s="6" t="s">
        <v>14</v>
      </c>
      <c r="E59" s="17" t="s">
        <v>120</v>
      </c>
      <c r="F59" s="27">
        <v>1439.92</v>
      </c>
      <c r="G59" s="83" t="s">
        <v>279</v>
      </c>
      <c r="H59" s="20">
        <v>1731.66</v>
      </c>
      <c r="I59" s="6" t="s">
        <v>16</v>
      </c>
      <c r="J59" s="72" t="s">
        <v>17</v>
      </c>
    </row>
    <row r="60">
      <c r="A60" s="12" t="s">
        <v>117</v>
      </c>
      <c r="B60" s="6" t="s">
        <v>118</v>
      </c>
      <c r="C60" s="84" t="s">
        <v>121</v>
      </c>
      <c r="D60" s="6" t="s">
        <v>19</v>
      </c>
      <c r="E60" s="17" t="s">
        <v>122</v>
      </c>
      <c r="F60" s="27">
        <v>921.42</v>
      </c>
      <c r="G60" s="83" t="s">
        <v>279</v>
      </c>
      <c r="H60" s="20">
        <v>1108.1</v>
      </c>
      <c r="I60" s="6" t="s">
        <v>16</v>
      </c>
      <c r="J60" s="72" t="s">
        <v>17</v>
      </c>
    </row>
    <row r="61">
      <c r="A61" s="12" t="s">
        <v>117</v>
      </c>
      <c r="B61" s="6" t="s">
        <v>118</v>
      </c>
      <c r="C61" s="85" t="s">
        <v>123</v>
      </c>
      <c r="D61" s="6" t="s">
        <v>124</v>
      </c>
      <c r="E61" s="86" t="s">
        <v>125</v>
      </c>
      <c r="F61" s="8">
        <v>4000.0</v>
      </c>
      <c r="G61" s="83" t="s">
        <v>279</v>
      </c>
      <c r="H61" s="8">
        <v>4000.0</v>
      </c>
      <c r="I61" s="6" t="s">
        <v>16</v>
      </c>
      <c r="J61" s="72" t="s">
        <v>17</v>
      </c>
    </row>
    <row r="62">
      <c r="A62" s="12" t="s">
        <v>117</v>
      </c>
      <c r="B62" s="6" t="s">
        <v>118</v>
      </c>
      <c r="C62" s="84" t="s">
        <v>280</v>
      </c>
      <c r="D62" s="6" t="s">
        <v>14</v>
      </c>
      <c r="E62" s="17" t="s">
        <v>120</v>
      </c>
      <c r="F62" s="87">
        <v>1253.24</v>
      </c>
      <c r="G62" s="54" t="s">
        <v>281</v>
      </c>
      <c r="H62" s="20">
        <v>1270.78</v>
      </c>
      <c r="I62" s="6" t="s">
        <v>16</v>
      </c>
      <c r="J62" s="72" t="s">
        <v>17</v>
      </c>
    </row>
    <row r="63">
      <c r="A63" s="12" t="s">
        <v>117</v>
      </c>
      <c r="B63" s="6" t="s">
        <v>118</v>
      </c>
      <c r="C63" s="84" t="s">
        <v>282</v>
      </c>
      <c r="D63" s="6" t="s">
        <v>19</v>
      </c>
      <c r="E63" s="17" t="s">
        <v>122</v>
      </c>
      <c r="F63" s="87">
        <v>629.68</v>
      </c>
      <c r="G63" s="54" t="s">
        <v>281</v>
      </c>
      <c r="H63" s="20">
        <v>638.48</v>
      </c>
      <c r="I63" s="6" t="s">
        <v>16</v>
      </c>
      <c r="J63" s="72"/>
    </row>
    <row r="64">
      <c r="A64" s="12" t="s">
        <v>117</v>
      </c>
      <c r="B64" s="6" t="s">
        <v>118</v>
      </c>
      <c r="C64" s="85" t="s">
        <v>283</v>
      </c>
      <c r="D64" s="6" t="s">
        <v>124</v>
      </c>
      <c r="E64" s="86" t="s">
        <v>125</v>
      </c>
      <c r="F64" s="8">
        <v>5000.0</v>
      </c>
      <c r="G64" s="54"/>
      <c r="H64" s="15">
        <v>0.0</v>
      </c>
      <c r="I64" s="16" t="s">
        <v>28</v>
      </c>
      <c r="J64" s="72" t="s">
        <v>17</v>
      </c>
    </row>
    <row r="65">
      <c r="A65" s="6" t="s">
        <v>126</v>
      </c>
      <c r="B65" s="6" t="s">
        <v>127</v>
      </c>
      <c r="C65" s="85" t="s">
        <v>284</v>
      </c>
      <c r="D65" s="6" t="s">
        <v>14</v>
      </c>
      <c r="E65" s="76" t="s">
        <v>129</v>
      </c>
      <c r="F65" s="8">
        <v>1439.92</v>
      </c>
      <c r="G65" s="60" t="s">
        <v>234</v>
      </c>
      <c r="H65" s="8">
        <v>1439.92</v>
      </c>
      <c r="I65" s="6" t="s">
        <v>16</v>
      </c>
      <c r="J65" s="72" t="s">
        <v>17</v>
      </c>
    </row>
    <row r="66">
      <c r="A66" s="6" t="s">
        <v>126</v>
      </c>
      <c r="B66" s="6" t="s">
        <v>127</v>
      </c>
      <c r="C66" s="85" t="s">
        <v>285</v>
      </c>
      <c r="D66" s="6" t="s">
        <v>19</v>
      </c>
      <c r="E66" s="76" t="s">
        <v>131</v>
      </c>
      <c r="F66" s="8">
        <v>800.0</v>
      </c>
      <c r="G66" s="60" t="s">
        <v>234</v>
      </c>
      <c r="H66" s="8">
        <v>800.0</v>
      </c>
      <c r="I66" s="6" t="s">
        <v>16</v>
      </c>
      <c r="J66" s="72" t="s">
        <v>17</v>
      </c>
    </row>
    <row r="67">
      <c r="A67" s="6" t="s">
        <v>132</v>
      </c>
      <c r="B67" s="6" t="s">
        <v>127</v>
      </c>
      <c r="C67" s="85" t="s">
        <v>286</v>
      </c>
      <c r="D67" s="6" t="s">
        <v>14</v>
      </c>
      <c r="E67" s="76" t="s">
        <v>129</v>
      </c>
      <c r="F67" s="8">
        <v>1439.92</v>
      </c>
      <c r="G67" s="60" t="s">
        <v>234</v>
      </c>
      <c r="H67" s="8">
        <v>1439.92</v>
      </c>
      <c r="I67" s="6" t="s">
        <v>16</v>
      </c>
      <c r="J67" s="72" t="s">
        <v>17</v>
      </c>
    </row>
    <row r="68">
      <c r="A68" s="6" t="s">
        <v>132</v>
      </c>
      <c r="B68" s="6" t="s">
        <v>127</v>
      </c>
      <c r="C68" s="85" t="s">
        <v>287</v>
      </c>
      <c r="D68" s="6" t="s">
        <v>19</v>
      </c>
      <c r="E68" s="76" t="s">
        <v>131</v>
      </c>
      <c r="F68" s="8">
        <v>800.0</v>
      </c>
      <c r="G68" s="60" t="s">
        <v>234</v>
      </c>
      <c r="H68" s="8">
        <v>800.0</v>
      </c>
      <c r="I68" s="6" t="s">
        <v>16</v>
      </c>
      <c r="J68" s="72" t="s">
        <v>17</v>
      </c>
    </row>
    <row r="69">
      <c r="A69" s="6" t="s">
        <v>135</v>
      </c>
      <c r="B69" s="6" t="s">
        <v>44</v>
      </c>
      <c r="C69" s="85" t="s">
        <v>288</v>
      </c>
      <c r="D69" s="6" t="s">
        <v>14</v>
      </c>
      <c r="E69" s="76" t="s">
        <v>46</v>
      </c>
      <c r="F69" s="8">
        <v>1749.12</v>
      </c>
      <c r="G69" s="60" t="s">
        <v>241</v>
      </c>
      <c r="H69" s="8">
        <v>1749.12</v>
      </c>
      <c r="I69" s="6" t="s">
        <v>16</v>
      </c>
      <c r="J69" s="72" t="s">
        <v>17</v>
      </c>
    </row>
    <row r="70">
      <c r="A70" s="6" t="s">
        <v>135</v>
      </c>
      <c r="B70" s="6" t="s">
        <v>44</v>
      </c>
      <c r="C70" s="85" t="s">
        <v>289</v>
      </c>
      <c r="D70" s="6" t="s">
        <v>19</v>
      </c>
      <c r="E70" s="76" t="s">
        <v>48</v>
      </c>
      <c r="F70" s="8">
        <v>1166.08</v>
      </c>
      <c r="G70" s="60" t="s">
        <v>241</v>
      </c>
      <c r="H70" s="8">
        <v>1166.08</v>
      </c>
      <c r="I70" s="6" t="s">
        <v>16</v>
      </c>
      <c r="J70" s="72" t="s">
        <v>17</v>
      </c>
    </row>
    <row r="71">
      <c r="A71" s="85" t="s">
        <v>138</v>
      </c>
      <c r="B71" s="6" t="s">
        <v>139</v>
      </c>
      <c r="C71" s="85" t="s">
        <v>290</v>
      </c>
      <c r="D71" s="6" t="s">
        <v>14</v>
      </c>
      <c r="E71" s="76" t="s">
        <v>141</v>
      </c>
      <c r="F71" s="8">
        <v>18356.52</v>
      </c>
      <c r="G71" s="60" t="s">
        <v>234</v>
      </c>
      <c r="H71" s="8">
        <v>18356.52</v>
      </c>
      <c r="I71" s="6" t="s">
        <v>16</v>
      </c>
      <c r="J71" s="72" t="s">
        <v>17</v>
      </c>
    </row>
    <row r="72">
      <c r="A72" s="85" t="s">
        <v>138</v>
      </c>
      <c r="B72" s="6" t="s">
        <v>139</v>
      </c>
      <c r="C72" s="85" t="s">
        <v>291</v>
      </c>
      <c r="D72" s="6" t="s">
        <v>19</v>
      </c>
      <c r="E72" s="76" t="s">
        <v>143</v>
      </c>
      <c r="F72" s="8">
        <v>10196.82</v>
      </c>
      <c r="G72" s="60" t="s">
        <v>234</v>
      </c>
      <c r="H72" s="8">
        <v>10196.82</v>
      </c>
      <c r="I72" s="6" t="s">
        <v>16</v>
      </c>
      <c r="J72" s="72" t="s">
        <v>17</v>
      </c>
    </row>
    <row r="73">
      <c r="A73" s="88" t="s">
        <v>144</v>
      </c>
      <c r="B73" s="79" t="s">
        <v>62</v>
      </c>
      <c r="C73" s="88" t="s">
        <v>14</v>
      </c>
      <c r="D73" s="79" t="s">
        <v>14</v>
      </c>
      <c r="E73" s="77"/>
      <c r="F73" s="77"/>
      <c r="G73" s="89"/>
      <c r="H73" s="81">
        <v>0.0</v>
      </c>
      <c r="I73" s="71" t="s">
        <v>63</v>
      </c>
      <c r="J73" s="82" t="s">
        <v>64</v>
      </c>
    </row>
    <row r="74">
      <c r="A74" s="88" t="s">
        <v>144</v>
      </c>
      <c r="B74" s="79" t="s">
        <v>62</v>
      </c>
      <c r="C74" s="88" t="s">
        <v>145</v>
      </c>
      <c r="D74" s="79" t="s">
        <v>19</v>
      </c>
      <c r="E74" s="77"/>
      <c r="F74" s="77"/>
      <c r="G74" s="89"/>
      <c r="H74" s="81">
        <v>0.0</v>
      </c>
      <c r="I74" s="71" t="s">
        <v>63</v>
      </c>
      <c r="J74" s="82" t="s">
        <v>64</v>
      </c>
    </row>
    <row r="75">
      <c r="A75" s="88" t="s">
        <v>146</v>
      </c>
      <c r="B75" s="79" t="s">
        <v>62</v>
      </c>
      <c r="C75" s="88" t="s">
        <v>14</v>
      </c>
      <c r="D75" s="79" t="s">
        <v>14</v>
      </c>
      <c r="E75" s="77"/>
      <c r="F75" s="77"/>
      <c r="G75" s="89"/>
      <c r="H75" s="81">
        <v>0.0</v>
      </c>
      <c r="I75" s="71" t="s">
        <v>63</v>
      </c>
      <c r="J75" s="82" t="s">
        <v>64</v>
      </c>
    </row>
    <row r="76">
      <c r="A76" s="88" t="s">
        <v>146</v>
      </c>
      <c r="B76" s="79" t="s">
        <v>62</v>
      </c>
      <c r="C76" s="88" t="s">
        <v>145</v>
      </c>
      <c r="D76" s="79" t="s">
        <v>19</v>
      </c>
      <c r="E76" s="77"/>
      <c r="F76" s="77"/>
      <c r="G76" s="89"/>
      <c r="H76" s="81">
        <v>0.0</v>
      </c>
      <c r="I76" s="71" t="s">
        <v>63</v>
      </c>
      <c r="J76" s="82" t="s">
        <v>64</v>
      </c>
    </row>
    <row r="77">
      <c r="A77" s="88" t="s">
        <v>147</v>
      </c>
      <c r="B77" s="79" t="s">
        <v>148</v>
      </c>
      <c r="C77" s="88" t="s">
        <v>14</v>
      </c>
      <c r="D77" s="79" t="s">
        <v>14</v>
      </c>
      <c r="E77" s="90" t="s">
        <v>149</v>
      </c>
      <c r="F77" s="77"/>
      <c r="G77" s="89"/>
      <c r="H77" s="81">
        <v>0.0</v>
      </c>
      <c r="I77" s="71" t="s">
        <v>63</v>
      </c>
      <c r="J77" s="82" t="s">
        <v>150</v>
      </c>
    </row>
    <row r="78">
      <c r="A78" s="88" t="s">
        <v>147</v>
      </c>
      <c r="B78" s="79" t="s">
        <v>148</v>
      </c>
      <c r="C78" s="88" t="s">
        <v>145</v>
      </c>
      <c r="D78" s="79" t="s">
        <v>19</v>
      </c>
      <c r="E78" s="90" t="s">
        <v>151</v>
      </c>
      <c r="F78" s="77"/>
      <c r="G78" s="89"/>
      <c r="H78" s="81">
        <v>0.0</v>
      </c>
      <c r="I78" s="71" t="s">
        <v>63</v>
      </c>
      <c r="J78" s="82" t="s">
        <v>150</v>
      </c>
    </row>
    <row r="79">
      <c r="A79" s="88" t="s">
        <v>152</v>
      </c>
      <c r="B79" s="79" t="s">
        <v>35</v>
      </c>
      <c r="C79" s="88" t="s">
        <v>14</v>
      </c>
      <c r="D79" s="79" t="s">
        <v>14</v>
      </c>
      <c r="E79" s="90" t="s">
        <v>37</v>
      </c>
      <c r="F79" s="77"/>
      <c r="G79" s="89"/>
      <c r="H79" s="81">
        <v>0.0</v>
      </c>
      <c r="I79" s="71" t="s">
        <v>63</v>
      </c>
      <c r="J79" s="82" t="s">
        <v>75</v>
      </c>
    </row>
    <row r="80">
      <c r="A80" s="88" t="s">
        <v>152</v>
      </c>
      <c r="B80" s="79" t="s">
        <v>35</v>
      </c>
      <c r="C80" s="88" t="s">
        <v>145</v>
      </c>
      <c r="D80" s="79" t="s">
        <v>19</v>
      </c>
      <c r="E80" s="90" t="s">
        <v>39</v>
      </c>
      <c r="F80" s="77"/>
      <c r="G80" s="89"/>
      <c r="H80" s="81">
        <v>0.0</v>
      </c>
      <c r="I80" s="71" t="s">
        <v>63</v>
      </c>
      <c r="J80" s="82" t="s">
        <v>75</v>
      </c>
    </row>
    <row r="81">
      <c r="A81" s="85" t="s">
        <v>153</v>
      </c>
      <c r="B81" s="6" t="s">
        <v>154</v>
      </c>
      <c r="C81" s="85" t="s">
        <v>292</v>
      </c>
      <c r="D81" s="6" t="s">
        <v>14</v>
      </c>
      <c r="E81" s="76" t="s">
        <v>156</v>
      </c>
      <c r="F81" s="8">
        <v>4946.13</v>
      </c>
      <c r="G81" s="60" t="s">
        <v>234</v>
      </c>
      <c r="H81" s="8">
        <v>4946.13</v>
      </c>
      <c r="I81" s="6" t="s">
        <v>16</v>
      </c>
      <c r="J81" s="72" t="s">
        <v>17</v>
      </c>
    </row>
    <row r="82">
      <c r="A82" s="85" t="s">
        <v>153</v>
      </c>
      <c r="B82" s="6" t="s">
        <v>154</v>
      </c>
      <c r="C82" s="85" t="s">
        <v>293</v>
      </c>
      <c r="D82" s="6" t="s">
        <v>19</v>
      </c>
      <c r="E82" s="76" t="s">
        <v>158</v>
      </c>
      <c r="F82" s="8">
        <v>2948.8</v>
      </c>
      <c r="G82" s="60" t="s">
        <v>234</v>
      </c>
      <c r="H82" s="8">
        <v>2948.8</v>
      </c>
      <c r="I82" s="6" t="s">
        <v>16</v>
      </c>
      <c r="J82" s="72" t="s">
        <v>17</v>
      </c>
    </row>
    <row r="83">
      <c r="A83" s="88" t="s">
        <v>159</v>
      </c>
      <c r="B83" s="79" t="s">
        <v>12</v>
      </c>
      <c r="C83" s="88" t="s">
        <v>14</v>
      </c>
      <c r="D83" s="79" t="s">
        <v>14</v>
      </c>
      <c r="E83" s="90" t="s">
        <v>15</v>
      </c>
      <c r="F83" s="77"/>
      <c r="G83" s="89"/>
      <c r="H83" s="81">
        <v>0.0</v>
      </c>
      <c r="I83" s="71" t="s">
        <v>63</v>
      </c>
      <c r="J83" s="82" t="s">
        <v>150</v>
      </c>
    </row>
    <row r="84">
      <c r="A84" s="88" t="s">
        <v>159</v>
      </c>
      <c r="B84" s="79" t="s">
        <v>12</v>
      </c>
      <c r="C84" s="88" t="s">
        <v>145</v>
      </c>
      <c r="D84" s="79" t="s">
        <v>19</v>
      </c>
      <c r="E84" s="90" t="s">
        <v>20</v>
      </c>
      <c r="F84" s="77"/>
      <c r="G84" s="89"/>
      <c r="H84" s="81">
        <v>0.0</v>
      </c>
      <c r="I84" s="71" t="s">
        <v>63</v>
      </c>
      <c r="J84" s="82" t="s">
        <v>150</v>
      </c>
    </row>
    <row r="85">
      <c r="A85" s="85" t="s">
        <v>160</v>
      </c>
      <c r="B85" s="6" t="s">
        <v>161</v>
      </c>
      <c r="C85" s="85" t="s">
        <v>162</v>
      </c>
      <c r="D85" s="6" t="s">
        <v>14</v>
      </c>
      <c r="E85" s="7" t="s">
        <v>163</v>
      </c>
      <c r="F85" s="8">
        <v>1439.92</v>
      </c>
      <c r="G85" s="91">
        <v>46016.0</v>
      </c>
      <c r="H85" s="31">
        <v>0.0</v>
      </c>
      <c r="I85" s="16" t="s">
        <v>28</v>
      </c>
      <c r="J85" s="72" t="s">
        <v>17</v>
      </c>
    </row>
    <row r="86">
      <c r="A86" s="85" t="s">
        <v>160</v>
      </c>
      <c r="B86" s="6" t="s">
        <v>161</v>
      </c>
      <c r="C86" s="85" t="s">
        <v>164</v>
      </c>
      <c r="D86" s="6" t="s">
        <v>19</v>
      </c>
      <c r="E86" s="7" t="s">
        <v>165</v>
      </c>
      <c r="F86" s="8">
        <v>800.0</v>
      </c>
      <c r="G86" s="91">
        <v>46016.0</v>
      </c>
      <c r="H86" s="31">
        <v>0.0</v>
      </c>
      <c r="I86" s="16" t="s">
        <v>28</v>
      </c>
      <c r="J86" s="72" t="s">
        <v>17</v>
      </c>
    </row>
    <row r="87">
      <c r="A87" s="85" t="s">
        <v>160</v>
      </c>
      <c r="B87" s="6" t="s">
        <v>161</v>
      </c>
      <c r="C87" s="85" t="s">
        <v>294</v>
      </c>
      <c r="D87" s="6" t="s">
        <v>14</v>
      </c>
      <c r="E87" s="7" t="s">
        <v>163</v>
      </c>
      <c r="F87" s="8">
        <v>1439.92</v>
      </c>
      <c r="G87" s="83">
        <v>46019.0</v>
      </c>
      <c r="H87" s="8">
        <v>1470.13</v>
      </c>
      <c r="I87" s="6" t="s">
        <v>16</v>
      </c>
      <c r="J87" s="72" t="s">
        <v>17</v>
      </c>
    </row>
    <row r="88">
      <c r="A88" s="85" t="s">
        <v>160</v>
      </c>
      <c r="B88" s="6" t="s">
        <v>161</v>
      </c>
      <c r="C88" s="85" t="s">
        <v>295</v>
      </c>
      <c r="D88" s="6" t="s">
        <v>19</v>
      </c>
      <c r="E88" s="7" t="s">
        <v>165</v>
      </c>
      <c r="F88" s="8">
        <v>800.0</v>
      </c>
      <c r="G88" s="80" t="s">
        <v>265</v>
      </c>
      <c r="H88" s="8">
        <v>816.8</v>
      </c>
      <c r="I88" s="6" t="s">
        <v>16</v>
      </c>
      <c r="J88" s="72" t="s">
        <v>17</v>
      </c>
    </row>
    <row r="89">
      <c r="A89" s="88" t="s">
        <v>166</v>
      </c>
      <c r="B89" s="79" t="s">
        <v>167</v>
      </c>
      <c r="C89" s="88" t="s">
        <v>14</v>
      </c>
      <c r="D89" s="79" t="s">
        <v>14</v>
      </c>
      <c r="E89" s="90" t="s">
        <v>168</v>
      </c>
      <c r="F89" s="77"/>
      <c r="G89" s="89"/>
      <c r="H89" s="81">
        <v>0.0</v>
      </c>
      <c r="I89" s="71" t="s">
        <v>63</v>
      </c>
      <c r="J89" s="82" t="s">
        <v>75</v>
      </c>
    </row>
    <row r="90">
      <c r="A90" s="88" t="s">
        <v>166</v>
      </c>
      <c r="B90" s="79" t="s">
        <v>167</v>
      </c>
      <c r="C90" s="88" t="s">
        <v>145</v>
      </c>
      <c r="D90" s="79" t="s">
        <v>19</v>
      </c>
      <c r="E90" s="90" t="s">
        <v>169</v>
      </c>
      <c r="F90" s="77"/>
      <c r="G90" s="89"/>
      <c r="H90" s="81">
        <v>0.0</v>
      </c>
      <c r="I90" s="71" t="s">
        <v>63</v>
      </c>
      <c r="J90" s="82" t="s">
        <v>75</v>
      </c>
    </row>
    <row r="91">
      <c r="A91" s="88" t="s">
        <v>170</v>
      </c>
      <c r="B91" s="79" t="s">
        <v>35</v>
      </c>
      <c r="C91" s="88" t="s">
        <v>14</v>
      </c>
      <c r="D91" s="79" t="s">
        <v>14</v>
      </c>
      <c r="E91" s="90" t="s">
        <v>37</v>
      </c>
      <c r="F91" s="77"/>
      <c r="G91" s="89"/>
      <c r="H91" s="81">
        <v>0.0</v>
      </c>
      <c r="I91" s="71" t="s">
        <v>63</v>
      </c>
      <c r="J91" s="82" t="s">
        <v>75</v>
      </c>
    </row>
    <row r="92">
      <c r="A92" s="88" t="s">
        <v>170</v>
      </c>
      <c r="B92" s="79" t="s">
        <v>35</v>
      </c>
      <c r="C92" s="88" t="s">
        <v>19</v>
      </c>
      <c r="D92" s="79" t="s">
        <v>19</v>
      </c>
      <c r="E92" s="90" t="s">
        <v>39</v>
      </c>
      <c r="F92" s="77"/>
      <c r="G92" s="89"/>
      <c r="H92" s="81">
        <v>0.0</v>
      </c>
      <c r="I92" s="71" t="s">
        <v>63</v>
      </c>
      <c r="J92" s="82" t="s">
        <v>75</v>
      </c>
    </row>
    <row r="93">
      <c r="A93" s="88" t="s">
        <v>171</v>
      </c>
      <c r="B93" s="79" t="s">
        <v>35</v>
      </c>
      <c r="C93" s="88" t="s">
        <v>14</v>
      </c>
      <c r="D93" s="79" t="s">
        <v>14</v>
      </c>
      <c r="E93" s="90" t="s">
        <v>37</v>
      </c>
      <c r="F93" s="77"/>
      <c r="G93" s="89"/>
      <c r="H93" s="81">
        <v>0.0</v>
      </c>
      <c r="I93" s="71" t="s">
        <v>63</v>
      </c>
      <c r="J93" s="82" t="s">
        <v>75</v>
      </c>
    </row>
    <row r="94">
      <c r="A94" s="88" t="s">
        <v>171</v>
      </c>
      <c r="B94" s="79" t="s">
        <v>35</v>
      </c>
      <c r="C94" s="88" t="s">
        <v>19</v>
      </c>
      <c r="D94" s="79" t="s">
        <v>19</v>
      </c>
      <c r="E94" s="90" t="s">
        <v>39</v>
      </c>
      <c r="F94" s="77"/>
      <c r="G94" s="89"/>
      <c r="H94" s="81">
        <v>0.0</v>
      </c>
      <c r="I94" s="71" t="s">
        <v>63</v>
      </c>
      <c r="J94" s="82" t="s">
        <v>75</v>
      </c>
    </row>
    <row r="95">
      <c r="A95" s="85" t="s">
        <v>172</v>
      </c>
      <c r="B95" s="71" t="s">
        <v>296</v>
      </c>
      <c r="C95" s="84" t="s">
        <v>297</v>
      </c>
      <c r="D95" s="6" t="s">
        <v>174</v>
      </c>
      <c r="E95" s="11" t="s">
        <v>298</v>
      </c>
      <c r="F95" s="8">
        <v>6780.0</v>
      </c>
      <c r="G95" s="60" t="s">
        <v>299</v>
      </c>
      <c r="H95" s="8">
        <v>6780.0</v>
      </c>
      <c r="I95" s="6" t="s">
        <v>16</v>
      </c>
      <c r="J95" s="72" t="s">
        <v>17</v>
      </c>
    </row>
    <row r="96">
      <c r="A96" s="85" t="s">
        <v>172</v>
      </c>
      <c r="B96" s="6" t="s">
        <v>44</v>
      </c>
      <c r="C96" s="84" t="s">
        <v>300</v>
      </c>
      <c r="D96" s="6" t="s">
        <v>174</v>
      </c>
      <c r="E96" s="11" t="s">
        <v>175</v>
      </c>
      <c r="F96" s="8">
        <v>1320.0</v>
      </c>
      <c r="G96" s="60" t="s">
        <v>256</v>
      </c>
      <c r="H96" s="8">
        <v>1320.0</v>
      </c>
      <c r="I96" s="6" t="s">
        <v>16</v>
      </c>
      <c r="J96" s="72" t="s">
        <v>17</v>
      </c>
    </row>
    <row r="97" ht="15.75" customHeight="1">
      <c r="A97" s="54"/>
      <c r="B97" s="54"/>
      <c r="C97" s="54"/>
      <c r="D97" s="32" t="s">
        <v>176</v>
      </c>
      <c r="E97" s="32"/>
      <c r="F97" s="92">
        <f>SUM(F3:F96)</f>
        <v>133427.92</v>
      </c>
      <c r="G97" s="93" t="s">
        <v>177</v>
      </c>
      <c r="H97" s="36">
        <f>SUM(H3:H96)</f>
        <v>121875.25</v>
      </c>
      <c r="I97" s="94" t="s">
        <v>178</v>
      </c>
      <c r="J97" s="95">
        <f>MINUS(F97,H97)</f>
        <v>11552.67</v>
      </c>
    </row>
    <row r="98">
      <c r="A98" s="96"/>
      <c r="B98" s="96"/>
      <c r="C98" s="96"/>
      <c r="D98" s="35" t="s">
        <v>179</v>
      </c>
      <c r="E98" s="40">
        <f>SUM(H4,H6,H8,H10,H12,H14,H16,H18,H20,H22,H24,H26,H30,H32,H36,H38,H40,H42,H44,H46,H48,H52,H56,H60,H63,H66,H68,H70,H72,H74,H76,H78,H80,H82,H84,H88,)</f>
        <v>39664.85</v>
      </c>
      <c r="F98" s="96"/>
      <c r="G98" s="96"/>
      <c r="H98" s="96"/>
      <c r="I98" s="96"/>
      <c r="J98" s="96"/>
    </row>
    <row r="99">
      <c r="A99" s="39"/>
      <c r="B99" s="43" t="s">
        <v>180</v>
      </c>
      <c r="C99" s="39"/>
      <c r="D99" s="39"/>
      <c r="E99" s="39"/>
      <c r="F99" s="39"/>
      <c r="G99" s="39"/>
      <c r="H99" s="39"/>
      <c r="I99" s="39"/>
      <c r="J99" s="39"/>
    </row>
    <row r="100">
      <c r="A100" s="39"/>
      <c r="B100" s="45" t="s">
        <v>181</v>
      </c>
      <c r="C100" s="39"/>
      <c r="D100" s="39"/>
      <c r="E100" s="39"/>
      <c r="F100" s="39"/>
      <c r="G100" s="39"/>
      <c r="H100" s="39"/>
      <c r="I100" s="39"/>
      <c r="J100" s="39"/>
    </row>
    <row r="101">
      <c r="A101" s="39"/>
      <c r="B101" s="39"/>
      <c r="C101" s="39"/>
      <c r="E101" s="39"/>
      <c r="F101" s="39"/>
      <c r="G101" s="39"/>
      <c r="H101" s="39"/>
      <c r="I101" s="39"/>
      <c r="J101" s="39"/>
    </row>
    <row r="102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>
      <c r="A103" s="1" t="s">
        <v>301</v>
      </c>
    </row>
    <row r="104">
      <c r="A104" s="2" t="s">
        <v>1</v>
      </c>
      <c r="B104" s="2" t="s">
        <v>2</v>
      </c>
      <c r="C104" s="2" t="s">
        <v>3</v>
      </c>
      <c r="D104" s="2" t="s">
        <v>4</v>
      </c>
      <c r="E104" s="3" t="s">
        <v>5</v>
      </c>
      <c r="F104" s="2" t="s">
        <v>6</v>
      </c>
      <c r="G104" s="2" t="s">
        <v>7</v>
      </c>
      <c r="H104" s="4" t="s">
        <v>8</v>
      </c>
      <c r="I104" s="2" t="s">
        <v>9</v>
      </c>
      <c r="J104" s="70" t="s">
        <v>10</v>
      </c>
    </row>
    <row r="105">
      <c r="A105" s="6" t="s">
        <v>183</v>
      </c>
      <c r="B105" s="6" t="s">
        <v>184</v>
      </c>
      <c r="C105" s="6" t="s">
        <v>302</v>
      </c>
      <c r="D105" s="79" t="s">
        <v>186</v>
      </c>
      <c r="E105" s="97" t="s">
        <v>187</v>
      </c>
      <c r="F105" s="8">
        <v>-62.7</v>
      </c>
      <c r="G105" s="91" t="s">
        <v>303</v>
      </c>
      <c r="H105" s="8">
        <v>-62.7</v>
      </c>
      <c r="I105" s="6" t="s">
        <v>16</v>
      </c>
      <c r="J105" s="72" t="s">
        <v>17</v>
      </c>
    </row>
    <row r="106">
      <c r="A106" s="98" t="s">
        <v>199</v>
      </c>
      <c r="B106" s="71" t="s">
        <v>204</v>
      </c>
      <c r="C106" s="71" t="s">
        <v>304</v>
      </c>
      <c r="D106" s="6" t="s">
        <v>202</v>
      </c>
      <c r="E106" s="76" t="s">
        <v>206</v>
      </c>
      <c r="F106" s="8">
        <v>-1553.04</v>
      </c>
      <c r="G106" s="91" t="s">
        <v>305</v>
      </c>
      <c r="H106" s="8">
        <v>-1553.04</v>
      </c>
      <c r="I106" s="21" t="s">
        <v>16</v>
      </c>
      <c r="J106" s="72" t="s">
        <v>17</v>
      </c>
    </row>
    <row r="107">
      <c r="A107" s="98" t="s">
        <v>199</v>
      </c>
      <c r="B107" s="71" t="s">
        <v>204</v>
      </c>
      <c r="C107" s="71" t="s">
        <v>306</v>
      </c>
      <c r="D107" s="6" t="s">
        <v>202</v>
      </c>
      <c r="E107" s="76" t="s">
        <v>206</v>
      </c>
      <c r="F107" s="8">
        <v>-1043.2</v>
      </c>
      <c r="G107" s="91" t="s">
        <v>237</v>
      </c>
      <c r="H107" s="99">
        <v>-1043.2</v>
      </c>
      <c r="I107" s="21" t="s">
        <v>16</v>
      </c>
      <c r="J107" s="72" t="s">
        <v>17</v>
      </c>
    </row>
    <row r="108">
      <c r="A108" s="98" t="s">
        <v>307</v>
      </c>
      <c r="B108" s="21" t="s">
        <v>308</v>
      </c>
      <c r="C108" s="79" t="s">
        <v>309</v>
      </c>
      <c r="D108" s="6" t="s">
        <v>307</v>
      </c>
      <c r="E108" s="76" t="s">
        <v>310</v>
      </c>
      <c r="F108" s="8">
        <v>-13000.0</v>
      </c>
      <c r="G108" s="91" t="s">
        <v>272</v>
      </c>
      <c r="H108" s="99">
        <v>-13000.0</v>
      </c>
      <c r="I108" s="21" t="s">
        <v>16</v>
      </c>
      <c r="J108" s="72" t="s">
        <v>17</v>
      </c>
    </row>
    <row r="109">
      <c r="A109" s="98" t="s">
        <v>199</v>
      </c>
      <c r="B109" s="71" t="s">
        <v>311</v>
      </c>
      <c r="C109" s="79" t="s">
        <v>312</v>
      </c>
      <c r="D109" s="6" t="s">
        <v>186</v>
      </c>
      <c r="E109" s="76" t="s">
        <v>313</v>
      </c>
      <c r="F109" s="8">
        <v>-350.0</v>
      </c>
      <c r="G109" s="91" t="s">
        <v>272</v>
      </c>
      <c r="H109" s="99">
        <v>-350.0</v>
      </c>
      <c r="I109" s="21" t="s">
        <v>16</v>
      </c>
      <c r="J109" s="72" t="s">
        <v>17</v>
      </c>
    </row>
    <row r="110">
      <c r="A110" s="98" t="s">
        <v>199</v>
      </c>
      <c r="B110" s="71" t="s">
        <v>314</v>
      </c>
      <c r="C110" s="79" t="s">
        <v>315</v>
      </c>
      <c r="D110" s="6" t="s">
        <v>202</v>
      </c>
      <c r="E110" s="7" t="s">
        <v>203</v>
      </c>
      <c r="F110" s="8">
        <v>-1469.25</v>
      </c>
      <c r="G110" s="60" t="s">
        <v>316</v>
      </c>
      <c r="H110" s="99">
        <v>-1469.25</v>
      </c>
      <c r="I110" s="21" t="s">
        <v>16</v>
      </c>
      <c r="J110" s="72" t="s">
        <v>17</v>
      </c>
    </row>
    <row r="111">
      <c r="A111" s="98" t="s">
        <v>199</v>
      </c>
      <c r="B111" s="21" t="s">
        <v>317</v>
      </c>
      <c r="C111" s="79" t="s">
        <v>318</v>
      </c>
      <c r="D111" s="6" t="s">
        <v>202</v>
      </c>
      <c r="E111" s="76" t="s">
        <v>319</v>
      </c>
      <c r="F111" s="8">
        <v>-77.44</v>
      </c>
      <c r="G111" s="91" t="s">
        <v>262</v>
      </c>
      <c r="H111" s="99">
        <v>-77.44</v>
      </c>
      <c r="I111" s="21" t="s">
        <v>16</v>
      </c>
      <c r="J111" s="72" t="s">
        <v>17</v>
      </c>
    </row>
    <row r="112">
      <c r="A112" s="98" t="s">
        <v>199</v>
      </c>
      <c r="B112" s="71" t="s">
        <v>320</v>
      </c>
      <c r="C112" s="79" t="s">
        <v>321</v>
      </c>
      <c r="D112" s="6" t="s">
        <v>202</v>
      </c>
      <c r="E112" s="76" t="s">
        <v>319</v>
      </c>
      <c r="F112" s="8">
        <v>-143.94</v>
      </c>
      <c r="G112" s="91" t="s">
        <v>262</v>
      </c>
      <c r="H112" s="99">
        <v>-143.94</v>
      </c>
      <c r="I112" s="21" t="s">
        <v>16</v>
      </c>
      <c r="J112" s="72" t="s">
        <v>17</v>
      </c>
    </row>
    <row r="113">
      <c r="A113" s="98" t="s">
        <v>199</v>
      </c>
      <c r="B113" s="21" t="s">
        <v>322</v>
      </c>
      <c r="C113" s="79" t="s">
        <v>323</v>
      </c>
      <c r="D113" s="6" t="s">
        <v>202</v>
      </c>
      <c r="E113" s="76" t="s">
        <v>324</v>
      </c>
      <c r="F113" s="8">
        <v>-93.37</v>
      </c>
      <c r="G113" s="91" t="s">
        <v>325</v>
      </c>
      <c r="H113" s="99">
        <v>-93.37</v>
      </c>
      <c r="I113" s="21" t="s">
        <v>16</v>
      </c>
      <c r="J113" s="72" t="s">
        <v>17</v>
      </c>
    </row>
    <row r="114">
      <c r="A114" s="98" t="s">
        <v>307</v>
      </c>
      <c r="B114" s="21" t="s">
        <v>326</v>
      </c>
      <c r="C114" s="79" t="s">
        <v>327</v>
      </c>
      <c r="D114" s="6" t="s">
        <v>307</v>
      </c>
      <c r="E114" s="76" t="s">
        <v>310</v>
      </c>
      <c r="F114" s="99">
        <v>-6000.0</v>
      </c>
      <c r="G114" s="91" t="s">
        <v>325</v>
      </c>
      <c r="H114" s="99">
        <v>-6000.0</v>
      </c>
      <c r="I114" s="21" t="s">
        <v>16</v>
      </c>
      <c r="J114" s="72" t="s">
        <v>17</v>
      </c>
    </row>
    <row r="115">
      <c r="A115" s="98" t="s">
        <v>307</v>
      </c>
      <c r="B115" s="21" t="s">
        <v>328</v>
      </c>
      <c r="C115" s="79" t="s">
        <v>329</v>
      </c>
      <c r="D115" s="6" t="s">
        <v>307</v>
      </c>
      <c r="E115" s="76" t="s">
        <v>310</v>
      </c>
      <c r="F115" s="8">
        <v>-11000.0</v>
      </c>
      <c r="G115" s="91" t="s">
        <v>325</v>
      </c>
      <c r="H115" s="99">
        <v>-11000.0</v>
      </c>
      <c r="I115" s="21" t="s">
        <v>16</v>
      </c>
      <c r="J115" s="72" t="s">
        <v>17</v>
      </c>
    </row>
    <row r="116">
      <c r="A116" s="98" t="s">
        <v>188</v>
      </c>
      <c r="B116" s="21" t="s">
        <v>330</v>
      </c>
      <c r="C116" s="79" t="s">
        <v>331</v>
      </c>
      <c r="D116" s="79" t="s">
        <v>191</v>
      </c>
      <c r="E116" s="76" t="s">
        <v>192</v>
      </c>
      <c r="F116" s="8" t="s">
        <v>332</v>
      </c>
      <c r="G116" s="60" t="s">
        <v>333</v>
      </c>
      <c r="H116" s="99">
        <v>-2760.0</v>
      </c>
      <c r="I116" s="21"/>
      <c r="J116" s="72"/>
    </row>
    <row r="117">
      <c r="A117" s="98" t="s">
        <v>199</v>
      </c>
      <c r="B117" s="21" t="s">
        <v>322</v>
      </c>
      <c r="C117" s="79" t="s">
        <v>334</v>
      </c>
      <c r="D117" s="6" t="s">
        <v>202</v>
      </c>
      <c r="E117" s="76" t="s">
        <v>324</v>
      </c>
      <c r="F117" s="8">
        <v>-93.37</v>
      </c>
      <c r="G117" s="91" t="s">
        <v>335</v>
      </c>
      <c r="H117" s="99">
        <v>-93.37</v>
      </c>
      <c r="I117" s="21" t="s">
        <v>16</v>
      </c>
      <c r="J117" s="72" t="s">
        <v>17</v>
      </c>
    </row>
    <row r="118">
      <c r="A118" s="98" t="s">
        <v>199</v>
      </c>
      <c r="B118" s="21" t="s">
        <v>336</v>
      </c>
      <c r="C118" s="88" t="s">
        <v>337</v>
      </c>
      <c r="D118" s="85" t="s">
        <v>202</v>
      </c>
      <c r="E118" s="100" t="s">
        <v>324</v>
      </c>
      <c r="F118" s="8">
        <v>-16921.02</v>
      </c>
      <c r="G118" s="91" t="s">
        <v>335</v>
      </c>
      <c r="H118" s="99">
        <v>-16921.02</v>
      </c>
      <c r="I118" s="21" t="s">
        <v>16</v>
      </c>
      <c r="J118" s="72" t="s">
        <v>17</v>
      </c>
    </row>
    <row r="119">
      <c r="A119" s="98" t="s">
        <v>199</v>
      </c>
      <c r="B119" s="21" t="s">
        <v>338</v>
      </c>
      <c r="C119" s="88" t="s">
        <v>339</v>
      </c>
      <c r="D119" s="85" t="s">
        <v>202</v>
      </c>
      <c r="E119" s="100" t="s">
        <v>324</v>
      </c>
      <c r="F119" s="8">
        <v>-893.33</v>
      </c>
      <c r="G119" s="91" t="s">
        <v>229</v>
      </c>
      <c r="H119" s="99">
        <v>-893.33</v>
      </c>
      <c r="I119" s="21" t="s">
        <v>16</v>
      </c>
      <c r="J119" s="72" t="s">
        <v>17</v>
      </c>
    </row>
    <row r="120">
      <c r="A120" s="98" t="s">
        <v>199</v>
      </c>
      <c r="B120" s="21" t="s">
        <v>338</v>
      </c>
      <c r="C120" s="88" t="s">
        <v>340</v>
      </c>
      <c r="D120" s="85" t="s">
        <v>202</v>
      </c>
      <c r="E120" s="100" t="s">
        <v>324</v>
      </c>
      <c r="F120" s="8">
        <v>-13.33</v>
      </c>
      <c r="G120" s="91" t="s">
        <v>229</v>
      </c>
      <c r="H120" s="99">
        <v>-13.33</v>
      </c>
      <c r="I120" s="21" t="s">
        <v>16</v>
      </c>
      <c r="J120" s="72" t="s">
        <v>17</v>
      </c>
    </row>
    <row r="121">
      <c r="A121" s="98" t="s">
        <v>199</v>
      </c>
      <c r="B121" s="71" t="s">
        <v>341</v>
      </c>
      <c r="C121" s="88" t="s">
        <v>342</v>
      </c>
      <c r="D121" s="85" t="s">
        <v>202</v>
      </c>
      <c r="E121" s="100" t="s">
        <v>324</v>
      </c>
      <c r="F121" s="8">
        <v>-438.89</v>
      </c>
      <c r="G121" s="91" t="s">
        <v>343</v>
      </c>
      <c r="H121" s="99">
        <v>-438.89</v>
      </c>
      <c r="I121" s="21" t="s">
        <v>16</v>
      </c>
      <c r="J121" s="72" t="s">
        <v>17</v>
      </c>
    </row>
    <row r="122">
      <c r="A122" s="98" t="s">
        <v>188</v>
      </c>
      <c r="B122" s="71" t="s">
        <v>344</v>
      </c>
      <c r="C122" s="84" t="s">
        <v>345</v>
      </c>
      <c r="D122" s="85" t="s">
        <v>174</v>
      </c>
      <c r="E122" s="100" t="s">
        <v>192</v>
      </c>
      <c r="F122" s="8">
        <v>-94.6</v>
      </c>
      <c r="G122" s="91" t="s">
        <v>346</v>
      </c>
      <c r="H122" s="8">
        <v>-94.6</v>
      </c>
      <c r="I122" s="6" t="s">
        <v>16</v>
      </c>
      <c r="J122" s="72" t="s">
        <v>17</v>
      </c>
    </row>
    <row r="123">
      <c r="A123" s="98" t="s">
        <v>199</v>
      </c>
      <c r="B123" s="71" t="s">
        <v>320</v>
      </c>
      <c r="C123" s="88" t="s">
        <v>347</v>
      </c>
      <c r="D123" s="85" t="s">
        <v>202</v>
      </c>
      <c r="E123" s="100" t="s">
        <v>348</v>
      </c>
      <c r="F123" s="8">
        <v>-82.2</v>
      </c>
      <c r="G123" s="91" t="s">
        <v>234</v>
      </c>
      <c r="H123" s="99">
        <v>-82.2</v>
      </c>
      <c r="I123" s="21" t="s">
        <v>16</v>
      </c>
      <c r="J123" s="72" t="s">
        <v>17</v>
      </c>
    </row>
    <row r="124">
      <c r="A124" s="98" t="s">
        <v>199</v>
      </c>
      <c r="B124" s="71" t="s">
        <v>320</v>
      </c>
      <c r="C124" s="88" t="s">
        <v>349</v>
      </c>
      <c r="D124" s="85" t="s">
        <v>202</v>
      </c>
      <c r="E124" s="100" t="s">
        <v>350</v>
      </c>
      <c r="F124" s="8">
        <v>-3660.64</v>
      </c>
      <c r="G124" s="91" t="s">
        <v>234</v>
      </c>
      <c r="H124" s="99">
        <v>-3660.64</v>
      </c>
      <c r="I124" s="21" t="s">
        <v>16</v>
      </c>
      <c r="J124" s="72" t="s">
        <v>17</v>
      </c>
    </row>
    <row r="125">
      <c r="A125" s="98" t="s">
        <v>199</v>
      </c>
      <c r="B125" s="71" t="s">
        <v>320</v>
      </c>
      <c r="C125" s="88" t="s">
        <v>351</v>
      </c>
      <c r="D125" s="85" t="s">
        <v>202</v>
      </c>
      <c r="E125" s="100" t="s">
        <v>350</v>
      </c>
      <c r="F125" s="8">
        <v>-1981.24</v>
      </c>
      <c r="G125" s="91" t="s">
        <v>352</v>
      </c>
      <c r="H125" s="99">
        <v>-1981.24</v>
      </c>
      <c r="I125" s="21" t="s">
        <v>16</v>
      </c>
      <c r="J125" s="72" t="s">
        <v>17</v>
      </c>
    </row>
    <row r="126">
      <c r="A126" s="98" t="s">
        <v>172</v>
      </c>
      <c r="B126" s="71" t="s">
        <v>207</v>
      </c>
      <c r="C126" s="88" t="s">
        <v>353</v>
      </c>
      <c r="D126" s="85" t="s">
        <v>174</v>
      </c>
      <c r="E126" s="100" t="s">
        <v>298</v>
      </c>
      <c r="F126" s="8">
        <v>-960.0</v>
      </c>
      <c r="G126" s="91" t="s">
        <v>256</v>
      </c>
      <c r="H126" s="99">
        <v>-960.0</v>
      </c>
      <c r="I126" s="21" t="s">
        <v>16</v>
      </c>
      <c r="J126" s="72" t="s">
        <v>17</v>
      </c>
    </row>
    <row r="127">
      <c r="A127" s="54"/>
      <c r="B127" s="54"/>
      <c r="C127" s="101"/>
      <c r="D127" s="49" t="s">
        <v>179</v>
      </c>
      <c r="E127" s="50">
        <f>SUM(F106,F107,F110,F111,F112,F113,F117,F118,F119,F120,F121,F123,F124,F125)</f>
        <v>-28464.26</v>
      </c>
      <c r="F127" s="92"/>
      <c r="G127" s="102" t="s">
        <v>209</v>
      </c>
      <c r="H127" s="103">
        <f>SUM(H105:H126)</f>
        <v>-62691.56</v>
      </c>
      <c r="I127" s="54"/>
      <c r="J127" s="78"/>
    </row>
    <row r="128">
      <c r="A128" s="39"/>
      <c r="B128" s="39"/>
      <c r="C128" s="39"/>
      <c r="D128" s="39"/>
      <c r="E128" s="39"/>
      <c r="F128" s="39"/>
      <c r="G128" s="39"/>
      <c r="H128" s="41"/>
      <c r="I128" s="39"/>
      <c r="J128" s="42"/>
    </row>
    <row r="129">
      <c r="A129" s="39"/>
      <c r="B129" s="39"/>
      <c r="C129" s="39"/>
      <c r="D129" s="39"/>
      <c r="E129" s="39"/>
      <c r="F129" s="96"/>
      <c r="G129" s="104"/>
      <c r="H129" s="105"/>
      <c r="I129" s="39"/>
      <c r="J129" s="42"/>
    </row>
    <row r="130">
      <c r="A130" s="39"/>
      <c r="B130" s="39"/>
      <c r="C130" s="39"/>
      <c r="D130" s="39"/>
      <c r="E130" s="39"/>
      <c r="F130" s="96"/>
      <c r="G130" s="55"/>
      <c r="H130" s="56"/>
      <c r="I130" s="39"/>
      <c r="J130" s="39"/>
    </row>
    <row r="131">
      <c r="A131" s="106" t="s">
        <v>210</v>
      </c>
      <c r="B131" s="107"/>
      <c r="C131" s="107"/>
      <c r="D131" s="107"/>
      <c r="E131" s="107"/>
      <c r="F131" s="108"/>
      <c r="G131" s="39"/>
      <c r="H131" s="39"/>
      <c r="I131" s="39"/>
      <c r="J131" s="39"/>
    </row>
    <row r="132">
      <c r="A132" s="58" t="s">
        <v>211</v>
      </c>
      <c r="G132" s="39"/>
      <c r="H132" s="39"/>
      <c r="I132" s="39"/>
      <c r="J132" s="39"/>
    </row>
    <row r="133">
      <c r="A133" s="2" t="s">
        <v>1</v>
      </c>
      <c r="B133" s="2" t="s">
        <v>2</v>
      </c>
      <c r="C133" s="2" t="s">
        <v>3</v>
      </c>
      <c r="D133" s="2" t="s">
        <v>7</v>
      </c>
      <c r="E133" s="4" t="s">
        <v>8</v>
      </c>
      <c r="F133" s="4" t="s">
        <v>10</v>
      </c>
      <c r="G133" s="39"/>
      <c r="H133" s="39"/>
      <c r="I133" s="39"/>
      <c r="J133" s="39"/>
    </row>
    <row r="134">
      <c r="A134" s="79" t="s">
        <v>212</v>
      </c>
      <c r="B134" s="79" t="s">
        <v>213</v>
      </c>
      <c r="C134" s="109" t="s">
        <v>214</v>
      </c>
      <c r="D134" s="60" t="s">
        <v>262</v>
      </c>
      <c r="E134" s="8">
        <v>735.0</v>
      </c>
      <c r="F134" s="110" t="s">
        <v>215</v>
      </c>
      <c r="G134" s="39"/>
      <c r="H134" s="39"/>
      <c r="I134" s="39"/>
      <c r="J134" s="39"/>
    </row>
    <row r="135">
      <c r="A135" s="109" t="s">
        <v>212</v>
      </c>
      <c r="B135" s="79" t="s">
        <v>213</v>
      </c>
      <c r="C135" s="79" t="s">
        <v>214</v>
      </c>
      <c r="D135" s="60" t="s">
        <v>256</v>
      </c>
      <c r="E135" s="8">
        <v>10312.56</v>
      </c>
      <c r="F135" s="110" t="s">
        <v>215</v>
      </c>
      <c r="G135" s="39"/>
      <c r="H135" s="39"/>
      <c r="I135" s="39"/>
      <c r="J135" s="39"/>
    </row>
    <row r="136">
      <c r="A136" s="61" t="s">
        <v>218</v>
      </c>
      <c r="G136" s="39"/>
      <c r="H136" s="39"/>
      <c r="I136" s="39"/>
      <c r="J136" s="39"/>
    </row>
    <row r="137">
      <c r="A137" s="109" t="s">
        <v>212</v>
      </c>
      <c r="B137" s="79" t="s">
        <v>213</v>
      </c>
      <c r="C137" s="79" t="s">
        <v>219</v>
      </c>
      <c r="D137" s="60" t="s">
        <v>316</v>
      </c>
      <c r="E137" s="20">
        <v>-10500.0</v>
      </c>
      <c r="F137" s="110" t="s">
        <v>215</v>
      </c>
      <c r="G137" s="39"/>
      <c r="H137" s="39"/>
      <c r="I137" s="39"/>
      <c r="J137" s="39"/>
    </row>
    <row r="138">
      <c r="A138" s="111" t="s">
        <v>220</v>
      </c>
      <c r="B138" s="36">
        <f>SUM(E134:E135)</f>
        <v>11047.56</v>
      </c>
      <c r="C138" s="65" t="s">
        <v>221</v>
      </c>
      <c r="D138" s="112">
        <f>E137</f>
        <v>-10500</v>
      </c>
      <c r="E138" s="111" t="s">
        <v>222</v>
      </c>
      <c r="F138" s="36">
        <f>SUM(B138,D138)</f>
        <v>547.56</v>
      </c>
      <c r="G138" s="39"/>
      <c r="H138" s="39"/>
      <c r="I138" s="39"/>
      <c r="J138" s="39"/>
    </row>
    <row r="139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>
      <c r="A142" s="113" t="s">
        <v>223</v>
      </c>
      <c r="G142" s="39"/>
      <c r="H142" s="39"/>
      <c r="I142" s="39"/>
      <c r="J142" s="39"/>
    </row>
    <row r="143">
      <c r="A143" s="93" t="s">
        <v>224</v>
      </c>
      <c r="B143" s="114">
        <f>SUM(H97,B138)</f>
        <v>132922.81</v>
      </c>
      <c r="C143" s="94" t="s">
        <v>225</v>
      </c>
      <c r="D143" s="103">
        <f>SUM(H127,D138)</f>
        <v>-73191.56</v>
      </c>
      <c r="E143" s="93" t="s">
        <v>226</v>
      </c>
      <c r="F143" s="36">
        <f>SUM(B143,D143)</f>
        <v>59731.25</v>
      </c>
      <c r="G143" s="39"/>
      <c r="H143" s="39"/>
      <c r="I143" s="39"/>
      <c r="J143" s="39"/>
    </row>
  </sheetData>
  <autoFilter ref="$D$2:$D$96"/>
  <mergeCells count="6">
    <mergeCell ref="A1:J1"/>
    <mergeCell ref="A103:J103"/>
    <mergeCell ref="A131:F131"/>
    <mergeCell ref="A132:F132"/>
    <mergeCell ref="A136:F136"/>
    <mergeCell ref="A142:F142"/>
  </mergeCells>
  <drawing r:id="rId1"/>
  <tableParts count="3"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54.14"/>
    <col customWidth="1" min="3" max="3" width="64.86"/>
    <col customWidth="1" min="5" max="5" width="26.14"/>
    <col customWidth="1" min="10" max="10" width="25.86"/>
    <col customWidth="1" min="11" max="11" width="44.43"/>
  </cols>
  <sheetData>
    <row r="1">
      <c r="A1" s="1" t="s">
        <v>354</v>
      </c>
      <c r="K1" s="39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46" t="s">
        <v>10</v>
      </c>
      <c r="K2" s="39"/>
    </row>
    <row r="3">
      <c r="A3" s="6" t="s">
        <v>11</v>
      </c>
      <c r="B3" s="6" t="s">
        <v>12</v>
      </c>
      <c r="C3" s="71" t="s">
        <v>355</v>
      </c>
      <c r="D3" s="6" t="s">
        <v>14</v>
      </c>
      <c r="E3" s="76" t="s">
        <v>15</v>
      </c>
      <c r="F3" s="8">
        <v>1290.6</v>
      </c>
      <c r="G3" s="60" t="s">
        <v>356</v>
      </c>
      <c r="H3" s="8">
        <v>1290.6</v>
      </c>
      <c r="I3" s="6" t="s">
        <v>16</v>
      </c>
      <c r="J3" s="72" t="s">
        <v>17</v>
      </c>
      <c r="K3" s="39"/>
    </row>
    <row r="4">
      <c r="A4" s="6" t="s">
        <v>11</v>
      </c>
      <c r="B4" s="6" t="s">
        <v>12</v>
      </c>
      <c r="C4" s="71" t="s">
        <v>357</v>
      </c>
      <c r="D4" s="6" t="s">
        <v>19</v>
      </c>
      <c r="E4" s="76" t="s">
        <v>20</v>
      </c>
      <c r="F4" s="8">
        <v>800.0</v>
      </c>
      <c r="G4" s="60" t="s">
        <v>356</v>
      </c>
      <c r="H4" s="8">
        <v>800.0</v>
      </c>
      <c r="I4" s="6" t="s">
        <v>16</v>
      </c>
      <c r="J4" s="72" t="s">
        <v>17</v>
      </c>
      <c r="K4" s="39"/>
    </row>
    <row r="5">
      <c r="A5" s="6" t="s">
        <v>21</v>
      </c>
      <c r="B5" s="6" t="s">
        <v>12</v>
      </c>
      <c r="C5" s="71" t="s">
        <v>358</v>
      </c>
      <c r="D5" s="6" t="s">
        <v>14</v>
      </c>
      <c r="E5" s="76" t="s">
        <v>15</v>
      </c>
      <c r="F5" s="8">
        <v>1439.92</v>
      </c>
      <c r="G5" s="60" t="s">
        <v>356</v>
      </c>
      <c r="H5" s="8">
        <v>1439.92</v>
      </c>
      <c r="I5" s="6" t="s">
        <v>16</v>
      </c>
      <c r="J5" s="72" t="s">
        <v>17</v>
      </c>
      <c r="K5" s="39"/>
    </row>
    <row r="6">
      <c r="A6" s="6" t="s">
        <v>21</v>
      </c>
      <c r="B6" s="6" t="s">
        <v>12</v>
      </c>
      <c r="C6" s="71" t="s">
        <v>359</v>
      </c>
      <c r="D6" s="6" t="s">
        <v>19</v>
      </c>
      <c r="E6" s="76" t="s">
        <v>20</v>
      </c>
      <c r="F6" s="8">
        <v>961.9</v>
      </c>
      <c r="G6" s="60" t="s">
        <v>356</v>
      </c>
      <c r="H6" s="8">
        <v>961.9</v>
      </c>
      <c r="I6" s="6" t="s">
        <v>16</v>
      </c>
      <c r="J6" s="72" t="s">
        <v>17</v>
      </c>
      <c r="K6" s="39"/>
    </row>
    <row r="7">
      <c r="A7" s="12" t="s">
        <v>24</v>
      </c>
      <c r="B7" s="6" t="s">
        <v>25</v>
      </c>
      <c r="C7" s="71" t="s">
        <v>360</v>
      </c>
      <c r="D7" s="6" t="s">
        <v>14</v>
      </c>
      <c r="E7" s="76" t="s">
        <v>27</v>
      </c>
      <c r="F7" s="8">
        <v>1324.91</v>
      </c>
      <c r="G7" s="60" t="s">
        <v>361</v>
      </c>
      <c r="H7" s="8">
        <v>1324.91</v>
      </c>
      <c r="I7" s="6" t="s">
        <v>16</v>
      </c>
      <c r="J7" s="72" t="s">
        <v>17</v>
      </c>
      <c r="K7" s="39" t="s">
        <v>362</v>
      </c>
    </row>
    <row r="8">
      <c r="A8" s="12" t="s">
        <v>24</v>
      </c>
      <c r="B8" s="6" t="s">
        <v>25</v>
      </c>
      <c r="C8" s="71" t="s">
        <v>363</v>
      </c>
      <c r="D8" s="6" t="s">
        <v>19</v>
      </c>
      <c r="E8" s="115" t="s">
        <v>30</v>
      </c>
      <c r="F8" s="20">
        <v>884.96</v>
      </c>
      <c r="G8" s="60" t="s">
        <v>361</v>
      </c>
      <c r="H8" s="20">
        <v>884.96</v>
      </c>
      <c r="I8" s="6" t="s">
        <v>16</v>
      </c>
      <c r="J8" s="72" t="s">
        <v>17</v>
      </c>
      <c r="K8" s="39" t="s">
        <v>362</v>
      </c>
    </row>
    <row r="9">
      <c r="A9" s="12" t="s">
        <v>31</v>
      </c>
      <c r="B9" s="6" t="s">
        <v>25</v>
      </c>
      <c r="C9" s="71" t="s">
        <v>364</v>
      </c>
      <c r="D9" s="6" t="s">
        <v>14</v>
      </c>
      <c r="E9" s="76" t="s">
        <v>27</v>
      </c>
      <c r="F9" s="8">
        <v>1324.91</v>
      </c>
      <c r="G9" s="60" t="s">
        <v>361</v>
      </c>
      <c r="H9" s="8">
        <v>1324.91</v>
      </c>
      <c r="I9" s="6" t="s">
        <v>16</v>
      </c>
      <c r="J9" s="72" t="s">
        <v>17</v>
      </c>
      <c r="K9" s="39" t="s">
        <v>362</v>
      </c>
    </row>
    <row r="10">
      <c r="A10" s="12" t="s">
        <v>31</v>
      </c>
      <c r="B10" s="6" t="s">
        <v>25</v>
      </c>
      <c r="C10" s="71" t="s">
        <v>365</v>
      </c>
      <c r="D10" s="6" t="s">
        <v>19</v>
      </c>
      <c r="E10" s="76" t="s">
        <v>30</v>
      </c>
      <c r="F10" s="8">
        <v>709.42</v>
      </c>
      <c r="G10" s="60" t="s">
        <v>361</v>
      </c>
      <c r="H10" s="8">
        <v>709.42</v>
      </c>
      <c r="I10" s="6" t="s">
        <v>16</v>
      </c>
      <c r="J10" s="72" t="s">
        <v>17</v>
      </c>
      <c r="K10" s="39" t="s">
        <v>362</v>
      </c>
    </row>
    <row r="11">
      <c r="A11" s="6" t="s">
        <v>34</v>
      </c>
      <c r="B11" s="6" t="s">
        <v>35</v>
      </c>
      <c r="C11" s="6" t="s">
        <v>366</v>
      </c>
      <c r="D11" s="6" t="s">
        <v>14</v>
      </c>
      <c r="E11" s="76" t="s">
        <v>37</v>
      </c>
      <c r="F11" s="8">
        <v>1439.92</v>
      </c>
      <c r="G11" s="60" t="s">
        <v>361</v>
      </c>
      <c r="H11" s="8">
        <v>1439.92</v>
      </c>
      <c r="I11" s="6" t="s">
        <v>16</v>
      </c>
      <c r="J11" s="72" t="s">
        <v>17</v>
      </c>
      <c r="K11" s="39"/>
    </row>
    <row r="12">
      <c r="A12" s="6" t="s">
        <v>34</v>
      </c>
      <c r="B12" s="6" t="s">
        <v>35</v>
      </c>
      <c r="C12" s="6" t="s">
        <v>367</v>
      </c>
      <c r="D12" s="6" t="s">
        <v>19</v>
      </c>
      <c r="E12" s="76" t="s">
        <v>39</v>
      </c>
      <c r="F12" s="8">
        <v>800.0</v>
      </c>
      <c r="G12" s="60" t="s">
        <v>361</v>
      </c>
      <c r="H12" s="8">
        <v>800.0</v>
      </c>
      <c r="I12" s="6" t="s">
        <v>16</v>
      </c>
      <c r="J12" s="72" t="s">
        <v>17</v>
      </c>
      <c r="K12" s="39"/>
    </row>
    <row r="13">
      <c r="A13" s="6" t="s">
        <v>40</v>
      </c>
      <c r="B13" s="6" t="s">
        <v>35</v>
      </c>
      <c r="C13" s="6" t="s">
        <v>368</v>
      </c>
      <c r="D13" s="6" t="s">
        <v>14</v>
      </c>
      <c r="E13" s="76" t="s">
        <v>37</v>
      </c>
      <c r="F13" s="8">
        <v>1439.92</v>
      </c>
      <c r="G13" s="60" t="s">
        <v>361</v>
      </c>
      <c r="H13" s="8">
        <v>1439.92</v>
      </c>
      <c r="I13" s="6" t="s">
        <v>16</v>
      </c>
      <c r="J13" s="72" t="s">
        <v>17</v>
      </c>
    </row>
    <row r="14">
      <c r="A14" s="6" t="s">
        <v>40</v>
      </c>
      <c r="B14" s="6" t="s">
        <v>35</v>
      </c>
      <c r="C14" s="6" t="s">
        <v>369</v>
      </c>
      <c r="D14" s="6" t="s">
        <v>19</v>
      </c>
      <c r="E14" s="76" t="s">
        <v>39</v>
      </c>
      <c r="F14" s="8">
        <v>800.0</v>
      </c>
      <c r="G14" s="60" t="s">
        <v>361</v>
      </c>
      <c r="H14" s="8">
        <v>800.0</v>
      </c>
      <c r="I14" s="6" t="s">
        <v>16</v>
      </c>
      <c r="J14" s="72" t="s">
        <v>17</v>
      </c>
      <c r="K14" s="39"/>
    </row>
    <row r="15">
      <c r="A15" s="6" t="s">
        <v>43</v>
      </c>
      <c r="B15" s="6" t="s">
        <v>44</v>
      </c>
      <c r="C15" s="6" t="s">
        <v>370</v>
      </c>
      <c r="D15" s="6" t="s">
        <v>14</v>
      </c>
      <c r="E15" s="76" t="s">
        <v>46</v>
      </c>
      <c r="F15" s="8">
        <v>1439.92</v>
      </c>
      <c r="G15" s="60" t="s">
        <v>356</v>
      </c>
      <c r="H15" s="8">
        <v>1439.92</v>
      </c>
      <c r="I15" s="6" t="s">
        <v>16</v>
      </c>
      <c r="J15" s="72" t="s">
        <v>17</v>
      </c>
      <c r="K15" s="39"/>
    </row>
    <row r="16">
      <c r="A16" s="6" t="s">
        <v>43</v>
      </c>
      <c r="B16" s="6" t="s">
        <v>44</v>
      </c>
      <c r="C16" s="6" t="s">
        <v>371</v>
      </c>
      <c r="D16" s="6" t="s">
        <v>19</v>
      </c>
      <c r="E16" s="76" t="s">
        <v>48</v>
      </c>
      <c r="F16" s="8">
        <v>800.0</v>
      </c>
      <c r="G16" s="60" t="s">
        <v>356</v>
      </c>
      <c r="H16" s="8">
        <v>800.0</v>
      </c>
      <c r="I16" s="6" t="s">
        <v>16</v>
      </c>
      <c r="J16" s="72" t="s">
        <v>17</v>
      </c>
      <c r="K16" s="39"/>
    </row>
    <row r="17">
      <c r="A17" s="6" t="s">
        <v>49</v>
      </c>
      <c r="B17" s="6" t="s">
        <v>44</v>
      </c>
      <c r="C17" s="6" t="s">
        <v>372</v>
      </c>
      <c r="D17" s="6" t="s">
        <v>14</v>
      </c>
      <c r="E17" s="76" t="s">
        <v>46</v>
      </c>
      <c r="F17" s="8">
        <v>1439.92</v>
      </c>
      <c r="G17" s="60" t="s">
        <v>356</v>
      </c>
      <c r="H17" s="8">
        <v>1439.92</v>
      </c>
      <c r="I17" s="6" t="s">
        <v>16</v>
      </c>
      <c r="J17" s="72" t="s">
        <v>17</v>
      </c>
      <c r="K17" s="39"/>
    </row>
    <row r="18">
      <c r="A18" s="6" t="s">
        <v>49</v>
      </c>
      <c r="B18" s="6" t="s">
        <v>44</v>
      </c>
      <c r="C18" s="6" t="s">
        <v>373</v>
      </c>
      <c r="D18" s="6" t="s">
        <v>19</v>
      </c>
      <c r="E18" s="76" t="s">
        <v>48</v>
      </c>
      <c r="F18" s="8">
        <v>800.0</v>
      </c>
      <c r="G18" s="60" t="s">
        <v>356</v>
      </c>
      <c r="H18" s="8">
        <v>800.0</v>
      </c>
      <c r="I18" s="6" t="s">
        <v>16</v>
      </c>
      <c r="J18" s="72" t="s">
        <v>17</v>
      </c>
      <c r="K18" s="39"/>
    </row>
    <row r="19">
      <c r="A19" s="6" t="s">
        <v>52</v>
      </c>
      <c r="B19" s="6" t="s">
        <v>44</v>
      </c>
      <c r="C19" s="6" t="s">
        <v>374</v>
      </c>
      <c r="D19" s="6" t="s">
        <v>14</v>
      </c>
      <c r="E19" s="76" t="s">
        <v>46</v>
      </c>
      <c r="F19" s="8">
        <v>1439.92</v>
      </c>
      <c r="G19" s="60" t="s">
        <v>356</v>
      </c>
      <c r="H19" s="8">
        <v>1439.92</v>
      </c>
      <c r="I19" s="6" t="s">
        <v>16</v>
      </c>
      <c r="J19" s="72" t="s">
        <v>17</v>
      </c>
      <c r="K19" s="39"/>
    </row>
    <row r="20">
      <c r="A20" s="6" t="s">
        <v>52</v>
      </c>
      <c r="B20" s="6" t="s">
        <v>44</v>
      </c>
      <c r="C20" s="6" t="s">
        <v>375</v>
      </c>
      <c r="D20" s="6" t="s">
        <v>19</v>
      </c>
      <c r="E20" s="76" t="s">
        <v>48</v>
      </c>
      <c r="F20" s="8">
        <v>800.0</v>
      </c>
      <c r="G20" s="60" t="s">
        <v>356</v>
      </c>
      <c r="H20" s="8">
        <v>800.0</v>
      </c>
      <c r="I20" s="6" t="s">
        <v>16</v>
      </c>
      <c r="J20" s="72" t="s">
        <v>17</v>
      </c>
      <c r="K20" s="39"/>
    </row>
    <row r="21">
      <c r="A21" s="6" t="s">
        <v>55</v>
      </c>
      <c r="B21" s="6" t="s">
        <v>56</v>
      </c>
      <c r="C21" s="6" t="s">
        <v>376</v>
      </c>
      <c r="D21" s="6" t="s">
        <v>14</v>
      </c>
      <c r="E21" s="76" t="s">
        <v>58</v>
      </c>
      <c r="F21" s="8">
        <v>1439.92</v>
      </c>
      <c r="G21" s="60" t="s">
        <v>377</v>
      </c>
      <c r="H21" s="8">
        <v>1439.92</v>
      </c>
      <c r="I21" s="6" t="s">
        <v>16</v>
      </c>
      <c r="J21" s="72" t="s">
        <v>17</v>
      </c>
      <c r="K21" s="39"/>
    </row>
    <row r="22">
      <c r="A22" s="6" t="s">
        <v>55</v>
      </c>
      <c r="B22" s="6" t="s">
        <v>56</v>
      </c>
      <c r="C22" s="6" t="s">
        <v>378</v>
      </c>
      <c r="D22" s="6" t="s">
        <v>19</v>
      </c>
      <c r="E22" s="76" t="s">
        <v>60</v>
      </c>
      <c r="F22" s="8">
        <v>840.47</v>
      </c>
      <c r="G22" s="60" t="s">
        <v>377</v>
      </c>
      <c r="H22" s="8">
        <v>840.47</v>
      </c>
      <c r="I22" s="6" t="s">
        <v>16</v>
      </c>
      <c r="J22" s="72" t="s">
        <v>17</v>
      </c>
      <c r="K22" s="39"/>
    </row>
    <row r="23">
      <c r="A23" s="12" t="s">
        <v>61</v>
      </c>
      <c r="B23" s="6" t="s">
        <v>62</v>
      </c>
      <c r="C23" s="6" t="s">
        <v>14</v>
      </c>
      <c r="D23" s="6" t="s">
        <v>14</v>
      </c>
      <c r="E23" s="116"/>
      <c r="F23" s="19"/>
      <c r="G23" s="60"/>
      <c r="H23" s="20">
        <v>0.0</v>
      </c>
      <c r="I23" s="21" t="s">
        <v>63</v>
      </c>
      <c r="J23" s="22" t="s">
        <v>64</v>
      </c>
      <c r="K23" s="39"/>
    </row>
    <row r="24">
      <c r="A24" s="12" t="s">
        <v>61</v>
      </c>
      <c r="B24" s="6" t="s">
        <v>62</v>
      </c>
      <c r="C24" s="6" t="s">
        <v>19</v>
      </c>
      <c r="D24" s="6" t="s">
        <v>19</v>
      </c>
      <c r="E24" s="116"/>
      <c r="F24" s="19"/>
      <c r="G24" s="60"/>
      <c r="H24" s="20">
        <v>0.0</v>
      </c>
      <c r="I24" s="21" t="s">
        <v>63</v>
      </c>
      <c r="J24" s="22" t="s">
        <v>64</v>
      </c>
      <c r="K24" s="39"/>
    </row>
    <row r="25">
      <c r="A25" s="6" t="s">
        <v>65</v>
      </c>
      <c r="B25" s="6" t="s">
        <v>66</v>
      </c>
      <c r="C25" s="6" t="s">
        <v>379</v>
      </c>
      <c r="D25" s="6" t="s">
        <v>14</v>
      </c>
      <c r="E25" s="76" t="s">
        <v>68</v>
      </c>
      <c r="F25" s="8">
        <v>1439.92</v>
      </c>
      <c r="G25" s="80" t="s">
        <v>380</v>
      </c>
      <c r="H25" s="8">
        <v>1449.99</v>
      </c>
      <c r="I25" s="6" t="s">
        <v>16</v>
      </c>
      <c r="J25" s="72" t="s">
        <v>17</v>
      </c>
      <c r="K25" s="39"/>
    </row>
    <row r="26">
      <c r="A26" s="6" t="s">
        <v>65</v>
      </c>
      <c r="B26" s="6" t="s">
        <v>66</v>
      </c>
      <c r="C26" s="6" t="s">
        <v>381</v>
      </c>
      <c r="D26" s="6" t="s">
        <v>19</v>
      </c>
      <c r="E26" s="76" t="s">
        <v>70</v>
      </c>
      <c r="F26" s="8">
        <v>800.0</v>
      </c>
      <c r="G26" s="80" t="s">
        <v>380</v>
      </c>
      <c r="H26" s="8">
        <v>805.6</v>
      </c>
      <c r="I26" s="6" t="s">
        <v>16</v>
      </c>
      <c r="J26" s="72" t="s">
        <v>17</v>
      </c>
      <c r="K26" s="39"/>
    </row>
    <row r="27">
      <c r="A27" s="12" t="s">
        <v>71</v>
      </c>
      <c r="B27" s="6" t="s">
        <v>72</v>
      </c>
      <c r="C27" s="6" t="s">
        <v>257</v>
      </c>
      <c r="D27" s="6" t="s">
        <v>14</v>
      </c>
      <c r="E27" s="23" t="s">
        <v>74</v>
      </c>
      <c r="F27" s="24">
        <v>1439.92</v>
      </c>
      <c r="G27" s="117" t="s">
        <v>316</v>
      </c>
      <c r="H27" s="8">
        <v>1439.92</v>
      </c>
      <c r="I27" s="6" t="s">
        <v>16</v>
      </c>
      <c r="J27" s="118" t="s">
        <v>75</v>
      </c>
      <c r="K27" s="39"/>
    </row>
    <row r="28">
      <c r="A28" s="12" t="s">
        <v>71</v>
      </c>
      <c r="B28" s="6" t="s">
        <v>72</v>
      </c>
      <c r="C28" s="6" t="s">
        <v>258</v>
      </c>
      <c r="D28" s="6" t="s">
        <v>19</v>
      </c>
      <c r="E28" s="23" t="s">
        <v>77</v>
      </c>
      <c r="F28" s="24">
        <v>800.0</v>
      </c>
      <c r="G28" s="117" t="s">
        <v>316</v>
      </c>
      <c r="H28" s="8">
        <v>800.0</v>
      </c>
      <c r="I28" s="6" t="s">
        <v>16</v>
      </c>
      <c r="J28" s="118" t="s">
        <v>75</v>
      </c>
      <c r="K28" s="39"/>
    </row>
    <row r="29">
      <c r="A29" s="12" t="s">
        <v>71</v>
      </c>
      <c r="B29" s="6" t="s">
        <v>72</v>
      </c>
      <c r="C29" s="6" t="s">
        <v>382</v>
      </c>
      <c r="D29" s="6" t="s">
        <v>14</v>
      </c>
      <c r="E29" s="23" t="s">
        <v>74</v>
      </c>
      <c r="F29" s="24">
        <v>1439.92</v>
      </c>
      <c r="G29" s="8" t="s">
        <v>377</v>
      </c>
      <c r="H29" s="8">
        <v>1439.92</v>
      </c>
      <c r="I29" s="6" t="s">
        <v>16</v>
      </c>
      <c r="J29" s="118" t="s">
        <v>75</v>
      </c>
      <c r="K29" s="39"/>
    </row>
    <row r="30">
      <c r="A30" s="12" t="s">
        <v>71</v>
      </c>
      <c r="B30" s="6" t="s">
        <v>72</v>
      </c>
      <c r="C30" s="6" t="s">
        <v>383</v>
      </c>
      <c r="D30" s="6" t="s">
        <v>19</v>
      </c>
      <c r="E30" s="23" t="s">
        <v>77</v>
      </c>
      <c r="F30" s="24">
        <v>800.0</v>
      </c>
      <c r="G30" s="8" t="s">
        <v>377</v>
      </c>
      <c r="H30" s="8">
        <v>800.0</v>
      </c>
      <c r="I30" s="6" t="s">
        <v>16</v>
      </c>
      <c r="J30" s="118" t="s">
        <v>75</v>
      </c>
      <c r="K30" s="39"/>
    </row>
    <row r="31">
      <c r="A31" s="6" t="s">
        <v>78</v>
      </c>
      <c r="B31" s="6" t="s">
        <v>79</v>
      </c>
      <c r="C31" s="6" t="s">
        <v>384</v>
      </c>
      <c r="D31" s="6" t="s">
        <v>14</v>
      </c>
      <c r="E31" s="76" t="s">
        <v>81</v>
      </c>
      <c r="F31" s="8">
        <v>2200.0</v>
      </c>
      <c r="G31" s="8" t="s">
        <v>377</v>
      </c>
      <c r="H31" s="8">
        <v>2200.0</v>
      </c>
      <c r="I31" s="6" t="s">
        <v>16</v>
      </c>
      <c r="J31" s="72" t="s">
        <v>17</v>
      </c>
      <c r="K31" s="39"/>
    </row>
    <row r="32">
      <c r="A32" s="6" t="s">
        <v>78</v>
      </c>
      <c r="B32" s="6" t="s">
        <v>79</v>
      </c>
      <c r="C32" s="6" t="s">
        <v>385</v>
      </c>
      <c r="D32" s="6" t="s">
        <v>19</v>
      </c>
      <c r="E32" s="76" t="s">
        <v>83</v>
      </c>
      <c r="F32" s="8">
        <v>800.0</v>
      </c>
      <c r="G32" s="8" t="s">
        <v>377</v>
      </c>
      <c r="H32" s="8">
        <v>800.0</v>
      </c>
      <c r="I32" s="6" t="s">
        <v>16</v>
      </c>
      <c r="J32" s="72" t="s">
        <v>17</v>
      </c>
      <c r="K32" s="39"/>
    </row>
    <row r="33">
      <c r="A33" s="6" t="s">
        <v>84</v>
      </c>
      <c r="B33" s="6" t="s">
        <v>85</v>
      </c>
      <c r="C33" s="6" t="s">
        <v>386</v>
      </c>
      <c r="D33" s="6" t="s">
        <v>14</v>
      </c>
      <c r="E33" s="76" t="s">
        <v>87</v>
      </c>
      <c r="F33" s="8">
        <v>1439.92</v>
      </c>
      <c r="G33" s="8" t="s">
        <v>356</v>
      </c>
      <c r="H33" s="8">
        <v>1439.92</v>
      </c>
      <c r="I33" s="6" t="s">
        <v>16</v>
      </c>
      <c r="J33" s="72" t="s">
        <v>17</v>
      </c>
      <c r="K33" s="39"/>
    </row>
    <row r="34">
      <c r="A34" s="6" t="s">
        <v>84</v>
      </c>
      <c r="B34" s="6" t="s">
        <v>85</v>
      </c>
      <c r="C34" s="71" t="s">
        <v>387</v>
      </c>
      <c r="D34" s="6" t="s">
        <v>19</v>
      </c>
      <c r="E34" s="76" t="s">
        <v>89</v>
      </c>
      <c r="F34" s="8">
        <v>2014.1</v>
      </c>
      <c r="G34" s="8" t="s">
        <v>356</v>
      </c>
      <c r="H34" s="8">
        <v>2014.1</v>
      </c>
      <c r="I34" s="6" t="s">
        <v>16</v>
      </c>
      <c r="J34" s="72" t="s">
        <v>17</v>
      </c>
      <c r="K34" s="39"/>
    </row>
    <row r="35">
      <c r="A35" s="12" t="s">
        <v>90</v>
      </c>
      <c r="B35" s="6" t="s">
        <v>91</v>
      </c>
      <c r="C35" s="71" t="s">
        <v>388</v>
      </c>
      <c r="D35" s="6" t="s">
        <v>14</v>
      </c>
      <c r="E35" s="76" t="s">
        <v>93</v>
      </c>
      <c r="F35" s="20">
        <v>1975.5</v>
      </c>
      <c r="G35" s="60" t="s">
        <v>377</v>
      </c>
      <c r="H35" s="20">
        <v>1975.5</v>
      </c>
      <c r="I35" s="6" t="s">
        <v>16</v>
      </c>
      <c r="J35" s="72" t="s">
        <v>17</v>
      </c>
      <c r="K35" s="39"/>
    </row>
    <row r="36">
      <c r="A36" s="12" t="s">
        <v>90</v>
      </c>
      <c r="B36" s="6" t="s">
        <v>91</v>
      </c>
      <c r="C36" s="71" t="s">
        <v>389</v>
      </c>
      <c r="D36" s="6" t="s">
        <v>19</v>
      </c>
      <c r="E36" s="76" t="s">
        <v>95</v>
      </c>
      <c r="F36" s="8">
        <v>800.0</v>
      </c>
      <c r="G36" s="60" t="s">
        <v>377</v>
      </c>
      <c r="H36" s="20">
        <v>800.0</v>
      </c>
      <c r="I36" s="6" t="s">
        <v>16</v>
      </c>
      <c r="J36" s="72" t="s">
        <v>17</v>
      </c>
      <c r="K36" s="39"/>
    </row>
    <row r="37">
      <c r="A37" s="6" t="s">
        <v>96</v>
      </c>
      <c r="B37" s="6" t="s">
        <v>44</v>
      </c>
      <c r="C37" s="6" t="s">
        <v>390</v>
      </c>
      <c r="D37" s="6" t="s">
        <v>14</v>
      </c>
      <c r="E37" s="76" t="s">
        <v>46</v>
      </c>
      <c r="F37" s="8">
        <v>1439.92</v>
      </c>
      <c r="G37" s="60" t="s">
        <v>356</v>
      </c>
      <c r="H37" s="8">
        <v>1439.92</v>
      </c>
      <c r="I37" s="6" t="s">
        <v>16</v>
      </c>
      <c r="J37" s="72" t="s">
        <v>17</v>
      </c>
      <c r="K37" s="39"/>
    </row>
    <row r="38" ht="15.75" customHeight="1">
      <c r="A38" s="6" t="s">
        <v>96</v>
      </c>
      <c r="B38" s="6" t="s">
        <v>44</v>
      </c>
      <c r="C38" s="6" t="s">
        <v>391</v>
      </c>
      <c r="D38" s="6" t="s">
        <v>19</v>
      </c>
      <c r="E38" s="76" t="s">
        <v>48</v>
      </c>
      <c r="F38" s="8">
        <v>800.0</v>
      </c>
      <c r="G38" s="60" t="s">
        <v>356</v>
      </c>
      <c r="H38" s="8">
        <v>800.0</v>
      </c>
      <c r="I38" s="6" t="s">
        <v>16</v>
      </c>
      <c r="J38" s="72" t="s">
        <v>17</v>
      </c>
      <c r="K38" s="39"/>
    </row>
    <row r="39">
      <c r="A39" s="6" t="s">
        <v>99</v>
      </c>
      <c r="B39" s="6" t="s">
        <v>100</v>
      </c>
      <c r="C39" s="6" t="s">
        <v>392</v>
      </c>
      <c r="D39" s="6" t="s">
        <v>14</v>
      </c>
      <c r="E39" s="76" t="s">
        <v>102</v>
      </c>
      <c r="F39" s="8">
        <v>1439.92</v>
      </c>
      <c r="G39" s="60" t="s">
        <v>377</v>
      </c>
      <c r="H39" s="8">
        <v>1439.92</v>
      </c>
      <c r="I39" s="6" t="s">
        <v>16</v>
      </c>
      <c r="J39" s="72" t="s">
        <v>17</v>
      </c>
      <c r="K39" s="39"/>
    </row>
    <row r="40">
      <c r="A40" s="6" t="s">
        <v>99</v>
      </c>
      <c r="B40" s="6" t="s">
        <v>100</v>
      </c>
      <c r="C40" s="6" t="s">
        <v>393</v>
      </c>
      <c r="D40" s="6" t="s">
        <v>19</v>
      </c>
      <c r="E40" s="76" t="s">
        <v>104</v>
      </c>
      <c r="F40" s="8">
        <v>800.0</v>
      </c>
      <c r="G40" s="60" t="s">
        <v>377</v>
      </c>
      <c r="H40" s="8">
        <v>800.0</v>
      </c>
      <c r="I40" s="6" t="s">
        <v>16</v>
      </c>
      <c r="J40" s="72" t="s">
        <v>17</v>
      </c>
      <c r="K40" s="39"/>
    </row>
    <row r="41">
      <c r="A41" s="12" t="s">
        <v>105</v>
      </c>
      <c r="B41" s="6" t="s">
        <v>106</v>
      </c>
      <c r="C41" s="71" t="s">
        <v>273</v>
      </c>
      <c r="D41" s="6" t="s">
        <v>14</v>
      </c>
      <c r="E41" s="76" t="s">
        <v>108</v>
      </c>
      <c r="F41" s="8">
        <v>1700.0</v>
      </c>
      <c r="G41" s="60"/>
      <c r="H41" s="31">
        <v>0.0</v>
      </c>
      <c r="I41" s="16" t="s">
        <v>28</v>
      </c>
      <c r="J41" s="72" t="s">
        <v>17</v>
      </c>
      <c r="K41" s="119" t="s">
        <v>394</v>
      </c>
    </row>
    <row r="42">
      <c r="A42" s="12" t="s">
        <v>105</v>
      </c>
      <c r="B42" s="6" t="s">
        <v>106</v>
      </c>
      <c r="C42" s="71" t="s">
        <v>274</v>
      </c>
      <c r="D42" s="6" t="s">
        <v>19</v>
      </c>
      <c r="E42" s="76" t="s">
        <v>110</v>
      </c>
      <c r="F42" s="8">
        <v>800.0</v>
      </c>
      <c r="G42" s="60"/>
      <c r="H42" s="31">
        <v>0.0</v>
      </c>
      <c r="I42" s="16" t="s">
        <v>28</v>
      </c>
      <c r="J42" s="72" t="s">
        <v>17</v>
      </c>
      <c r="K42" s="119" t="s">
        <v>394</v>
      </c>
    </row>
    <row r="43">
      <c r="A43" s="12" t="s">
        <v>105</v>
      </c>
      <c r="B43" s="6" t="s">
        <v>106</v>
      </c>
      <c r="C43" s="71" t="s">
        <v>395</v>
      </c>
      <c r="D43" s="6" t="s">
        <v>14</v>
      </c>
      <c r="E43" s="76" t="s">
        <v>108</v>
      </c>
      <c r="F43" s="8">
        <v>1665.88</v>
      </c>
      <c r="G43" s="60" t="s">
        <v>377</v>
      </c>
      <c r="H43" s="8">
        <v>1665.88</v>
      </c>
      <c r="I43" s="6" t="s">
        <v>16</v>
      </c>
      <c r="J43" s="10" t="s">
        <v>17</v>
      </c>
      <c r="K43" s="39" t="s">
        <v>362</v>
      </c>
    </row>
    <row r="44">
      <c r="A44" s="12" t="s">
        <v>105</v>
      </c>
      <c r="B44" s="6" t="s">
        <v>106</v>
      </c>
      <c r="C44" s="71" t="s">
        <v>396</v>
      </c>
      <c r="D44" s="6" t="s">
        <v>19</v>
      </c>
      <c r="E44" s="76" t="s">
        <v>110</v>
      </c>
      <c r="F44" s="8">
        <v>743.94</v>
      </c>
      <c r="G44" s="60" t="s">
        <v>377</v>
      </c>
      <c r="H44" s="8">
        <v>743.94</v>
      </c>
      <c r="I44" s="6" t="s">
        <v>16</v>
      </c>
      <c r="J44" s="10" t="s">
        <v>17</v>
      </c>
      <c r="K44" s="39" t="s">
        <v>362</v>
      </c>
    </row>
    <row r="45">
      <c r="A45" s="12" t="s">
        <v>111</v>
      </c>
      <c r="B45" s="6" t="s">
        <v>106</v>
      </c>
      <c r="C45" s="71" t="s">
        <v>275</v>
      </c>
      <c r="D45" s="6" t="s">
        <v>14</v>
      </c>
      <c r="E45" s="76" t="s">
        <v>108</v>
      </c>
      <c r="F45" s="8">
        <v>1700.0</v>
      </c>
      <c r="G45" s="60"/>
      <c r="H45" s="31">
        <v>0.0</v>
      </c>
      <c r="I45" s="16" t="s">
        <v>28</v>
      </c>
      <c r="J45" s="72" t="s">
        <v>17</v>
      </c>
      <c r="K45" s="119" t="s">
        <v>394</v>
      </c>
    </row>
    <row r="46">
      <c r="A46" s="12" t="s">
        <v>111</v>
      </c>
      <c r="B46" s="6" t="s">
        <v>106</v>
      </c>
      <c r="C46" s="84" t="s">
        <v>276</v>
      </c>
      <c r="D46" s="6" t="s">
        <v>19</v>
      </c>
      <c r="E46" s="76" t="s">
        <v>110</v>
      </c>
      <c r="F46" s="8">
        <v>800.0</v>
      </c>
      <c r="G46" s="60"/>
      <c r="H46" s="31">
        <v>0.0</v>
      </c>
      <c r="I46" s="16" t="s">
        <v>28</v>
      </c>
      <c r="J46" s="72" t="s">
        <v>17</v>
      </c>
      <c r="K46" s="119" t="s">
        <v>394</v>
      </c>
    </row>
    <row r="47">
      <c r="A47" s="12" t="s">
        <v>111</v>
      </c>
      <c r="B47" s="6" t="s">
        <v>106</v>
      </c>
      <c r="C47" s="84" t="s">
        <v>397</v>
      </c>
      <c r="D47" s="6" t="s">
        <v>14</v>
      </c>
      <c r="E47" s="76" t="s">
        <v>108</v>
      </c>
      <c r="F47" s="8">
        <v>1665.88</v>
      </c>
      <c r="G47" s="60" t="s">
        <v>377</v>
      </c>
      <c r="H47" s="8">
        <v>1665.88</v>
      </c>
      <c r="I47" s="6" t="s">
        <v>16</v>
      </c>
      <c r="J47" s="10" t="s">
        <v>17</v>
      </c>
      <c r="K47" s="39" t="s">
        <v>362</v>
      </c>
    </row>
    <row r="48">
      <c r="A48" s="12" t="s">
        <v>111</v>
      </c>
      <c r="B48" s="6" t="s">
        <v>106</v>
      </c>
      <c r="C48" s="84" t="s">
        <v>398</v>
      </c>
      <c r="D48" s="6" t="s">
        <v>19</v>
      </c>
      <c r="E48" s="76" t="s">
        <v>110</v>
      </c>
      <c r="F48" s="8">
        <v>743.94</v>
      </c>
      <c r="G48" s="60" t="s">
        <v>377</v>
      </c>
      <c r="H48" s="8">
        <v>743.94</v>
      </c>
      <c r="I48" s="6" t="s">
        <v>16</v>
      </c>
      <c r="J48" s="10" t="s">
        <v>17</v>
      </c>
      <c r="K48" s="39" t="s">
        <v>362</v>
      </c>
    </row>
    <row r="49">
      <c r="A49" s="12" t="s">
        <v>114</v>
      </c>
      <c r="B49" s="6" t="s">
        <v>106</v>
      </c>
      <c r="C49" s="84" t="s">
        <v>277</v>
      </c>
      <c r="D49" s="6" t="s">
        <v>14</v>
      </c>
      <c r="E49" s="76" t="s">
        <v>108</v>
      </c>
      <c r="F49" s="8">
        <v>1700.0</v>
      </c>
      <c r="G49" s="60"/>
      <c r="H49" s="31">
        <v>0.0</v>
      </c>
      <c r="I49" s="16" t="s">
        <v>28</v>
      </c>
      <c r="J49" s="72" t="s">
        <v>17</v>
      </c>
      <c r="K49" s="119" t="s">
        <v>394</v>
      </c>
    </row>
    <row r="50">
      <c r="A50" s="12" t="s">
        <v>114</v>
      </c>
      <c r="B50" s="6" t="s">
        <v>106</v>
      </c>
      <c r="C50" s="84" t="s">
        <v>278</v>
      </c>
      <c r="D50" s="6" t="s">
        <v>19</v>
      </c>
      <c r="E50" s="76" t="s">
        <v>110</v>
      </c>
      <c r="F50" s="8">
        <v>800.0</v>
      </c>
      <c r="G50" s="60"/>
      <c r="H50" s="31">
        <v>0.0</v>
      </c>
      <c r="I50" s="16" t="s">
        <v>28</v>
      </c>
      <c r="J50" s="72" t="s">
        <v>17</v>
      </c>
      <c r="K50" s="119" t="s">
        <v>394</v>
      </c>
    </row>
    <row r="51">
      <c r="A51" s="12" t="s">
        <v>114</v>
      </c>
      <c r="B51" s="6" t="s">
        <v>106</v>
      </c>
      <c r="C51" s="84" t="s">
        <v>399</v>
      </c>
      <c r="D51" s="6" t="s">
        <v>14</v>
      </c>
      <c r="E51" s="76" t="s">
        <v>108</v>
      </c>
      <c r="F51" s="8">
        <v>1665.88</v>
      </c>
      <c r="G51" s="60" t="s">
        <v>377</v>
      </c>
      <c r="H51" s="8">
        <v>1665.88</v>
      </c>
      <c r="I51" s="6" t="s">
        <v>16</v>
      </c>
      <c r="J51" s="72" t="s">
        <v>17</v>
      </c>
      <c r="K51" s="39" t="s">
        <v>362</v>
      </c>
    </row>
    <row r="52">
      <c r="A52" s="12" t="s">
        <v>114</v>
      </c>
      <c r="B52" s="6" t="s">
        <v>106</v>
      </c>
      <c r="C52" s="84" t="s">
        <v>400</v>
      </c>
      <c r="D52" s="6" t="s">
        <v>19</v>
      </c>
      <c r="E52" s="76" t="s">
        <v>110</v>
      </c>
      <c r="F52" s="8">
        <v>743.94</v>
      </c>
      <c r="G52" s="60" t="s">
        <v>377</v>
      </c>
      <c r="H52" s="8">
        <v>743.94</v>
      </c>
      <c r="I52" s="6" t="s">
        <v>16</v>
      </c>
      <c r="J52" s="10" t="s">
        <v>17</v>
      </c>
      <c r="K52" s="39" t="s">
        <v>362</v>
      </c>
    </row>
    <row r="53">
      <c r="A53" s="12" t="s">
        <v>117</v>
      </c>
      <c r="B53" s="6" t="s">
        <v>118</v>
      </c>
      <c r="C53" s="85" t="s">
        <v>283</v>
      </c>
      <c r="D53" s="6" t="s">
        <v>124</v>
      </c>
      <c r="E53" s="120" t="s">
        <v>125</v>
      </c>
      <c r="F53" s="8">
        <v>5000.0</v>
      </c>
      <c r="G53" s="60"/>
      <c r="H53" s="31">
        <v>0.0</v>
      </c>
      <c r="I53" s="16" t="s">
        <v>28</v>
      </c>
      <c r="J53" s="72" t="s">
        <v>17</v>
      </c>
      <c r="K53" s="119" t="s">
        <v>394</v>
      </c>
    </row>
    <row r="54">
      <c r="A54" s="12" t="s">
        <v>117</v>
      </c>
      <c r="B54" s="6" t="s">
        <v>118</v>
      </c>
      <c r="C54" s="84" t="s">
        <v>401</v>
      </c>
      <c r="D54" s="6" t="s">
        <v>14</v>
      </c>
      <c r="E54" s="115" t="s">
        <v>120</v>
      </c>
      <c r="F54" s="8">
        <v>1439.92</v>
      </c>
      <c r="G54" s="80" t="s">
        <v>402</v>
      </c>
      <c r="H54" s="8">
        <v>1460.06</v>
      </c>
      <c r="I54" s="6" t="s">
        <v>16</v>
      </c>
      <c r="J54" s="10" t="s">
        <v>17</v>
      </c>
      <c r="K54" s="39"/>
    </row>
    <row r="55">
      <c r="A55" s="12" t="s">
        <v>117</v>
      </c>
      <c r="B55" s="6" t="s">
        <v>118</v>
      </c>
      <c r="C55" s="84" t="s">
        <v>403</v>
      </c>
      <c r="D55" s="6" t="s">
        <v>19</v>
      </c>
      <c r="E55" s="115" t="s">
        <v>122</v>
      </c>
      <c r="F55" s="27">
        <v>921.42</v>
      </c>
      <c r="G55" s="60"/>
      <c r="H55" s="31">
        <v>0.0</v>
      </c>
      <c r="I55" s="16" t="s">
        <v>28</v>
      </c>
      <c r="J55" s="72" t="s">
        <v>17</v>
      </c>
      <c r="K55" s="39"/>
    </row>
    <row r="56">
      <c r="A56" s="12" t="s">
        <v>117</v>
      </c>
      <c r="B56" s="6" t="s">
        <v>118</v>
      </c>
      <c r="C56" s="85" t="s">
        <v>404</v>
      </c>
      <c r="D56" s="6" t="s">
        <v>124</v>
      </c>
      <c r="E56" s="120" t="s">
        <v>125</v>
      </c>
      <c r="F56" s="8">
        <v>5000.0</v>
      </c>
      <c r="G56" s="60"/>
      <c r="H56" s="31">
        <v>0.0</v>
      </c>
      <c r="I56" s="16" t="s">
        <v>28</v>
      </c>
      <c r="J56" s="72" t="s">
        <v>17</v>
      </c>
      <c r="K56" s="39"/>
    </row>
    <row r="57">
      <c r="A57" s="6" t="s">
        <v>126</v>
      </c>
      <c r="B57" s="6" t="s">
        <v>127</v>
      </c>
      <c r="C57" s="85" t="s">
        <v>405</v>
      </c>
      <c r="D57" s="6" t="s">
        <v>14</v>
      </c>
      <c r="E57" s="76" t="s">
        <v>129</v>
      </c>
      <c r="F57" s="8">
        <v>1439.92</v>
      </c>
      <c r="G57" s="80" t="s">
        <v>402</v>
      </c>
      <c r="H57" s="81">
        <v>1460.06</v>
      </c>
      <c r="I57" s="6" t="s">
        <v>16</v>
      </c>
      <c r="J57" s="72" t="s">
        <v>17</v>
      </c>
      <c r="K57" s="39"/>
    </row>
    <row r="58">
      <c r="A58" s="6" t="s">
        <v>126</v>
      </c>
      <c r="B58" s="6" t="s">
        <v>127</v>
      </c>
      <c r="C58" s="85" t="s">
        <v>406</v>
      </c>
      <c r="D58" s="6" t="s">
        <v>19</v>
      </c>
      <c r="E58" s="76" t="s">
        <v>131</v>
      </c>
      <c r="F58" s="8">
        <v>800.0</v>
      </c>
      <c r="G58" s="80" t="s">
        <v>402</v>
      </c>
      <c r="H58" s="8">
        <v>811.2</v>
      </c>
      <c r="I58" s="6" t="s">
        <v>16</v>
      </c>
      <c r="J58" s="72" t="s">
        <v>17</v>
      </c>
      <c r="K58" s="39"/>
    </row>
    <row r="59">
      <c r="A59" s="6" t="s">
        <v>132</v>
      </c>
      <c r="B59" s="6" t="s">
        <v>127</v>
      </c>
      <c r="C59" s="85" t="s">
        <v>407</v>
      </c>
      <c r="D59" s="6" t="s">
        <v>14</v>
      </c>
      <c r="E59" s="76" t="s">
        <v>129</v>
      </c>
      <c r="F59" s="8">
        <v>1439.92</v>
      </c>
      <c r="G59" s="60"/>
      <c r="H59" s="31">
        <v>0.0</v>
      </c>
      <c r="I59" s="16" t="s">
        <v>28</v>
      </c>
      <c r="J59" s="72" t="s">
        <v>17</v>
      </c>
      <c r="K59" s="39"/>
    </row>
    <row r="60">
      <c r="A60" s="6" t="s">
        <v>132</v>
      </c>
      <c r="B60" s="6" t="s">
        <v>127</v>
      </c>
      <c r="C60" s="85" t="s">
        <v>408</v>
      </c>
      <c r="D60" s="6" t="s">
        <v>19</v>
      </c>
      <c r="E60" s="76" t="s">
        <v>131</v>
      </c>
      <c r="F60" s="8">
        <v>800.0</v>
      </c>
      <c r="G60" s="60"/>
      <c r="H60" s="31">
        <v>0.0</v>
      </c>
      <c r="I60" s="16" t="s">
        <v>28</v>
      </c>
      <c r="J60" s="72" t="s">
        <v>17</v>
      </c>
      <c r="K60" s="39"/>
    </row>
    <row r="61">
      <c r="A61" s="6" t="s">
        <v>135</v>
      </c>
      <c r="B61" s="6" t="s">
        <v>44</v>
      </c>
      <c r="C61" s="85" t="s">
        <v>409</v>
      </c>
      <c r="D61" s="6" t="s">
        <v>14</v>
      </c>
      <c r="E61" s="76" t="s">
        <v>46</v>
      </c>
      <c r="F61" s="8">
        <v>1749.12</v>
      </c>
      <c r="G61" s="60" t="s">
        <v>356</v>
      </c>
      <c r="H61" s="8">
        <v>1749.12</v>
      </c>
      <c r="I61" s="6" t="s">
        <v>16</v>
      </c>
      <c r="J61" s="72" t="s">
        <v>17</v>
      </c>
      <c r="K61" s="39"/>
    </row>
    <row r="62">
      <c r="A62" s="6" t="s">
        <v>135</v>
      </c>
      <c r="B62" s="6" t="s">
        <v>44</v>
      </c>
      <c r="C62" s="85" t="s">
        <v>410</v>
      </c>
      <c r="D62" s="6" t="s">
        <v>19</v>
      </c>
      <c r="E62" s="76" t="s">
        <v>48</v>
      </c>
      <c r="F62" s="8">
        <v>1166.08</v>
      </c>
      <c r="G62" s="60" t="s">
        <v>356</v>
      </c>
      <c r="H62" s="8">
        <v>1166.08</v>
      </c>
      <c r="I62" s="6" t="s">
        <v>16</v>
      </c>
      <c r="J62" s="72" t="s">
        <v>17</v>
      </c>
      <c r="K62" s="39"/>
    </row>
    <row r="63">
      <c r="A63" s="85" t="s">
        <v>138</v>
      </c>
      <c r="B63" s="6" t="s">
        <v>139</v>
      </c>
      <c r="C63" s="85" t="s">
        <v>411</v>
      </c>
      <c r="D63" s="6" t="s">
        <v>14</v>
      </c>
      <c r="E63" s="76" t="s">
        <v>141</v>
      </c>
      <c r="F63" s="8">
        <v>18356.52</v>
      </c>
      <c r="G63" s="60" t="s">
        <v>377</v>
      </c>
      <c r="H63" s="8">
        <v>18356.52</v>
      </c>
      <c r="I63" s="6" t="s">
        <v>16</v>
      </c>
      <c r="J63" s="72" t="s">
        <v>17</v>
      </c>
      <c r="K63" s="39"/>
    </row>
    <row r="64">
      <c r="A64" s="85" t="s">
        <v>138</v>
      </c>
      <c r="B64" s="6" t="s">
        <v>139</v>
      </c>
      <c r="C64" s="85" t="s">
        <v>412</v>
      </c>
      <c r="D64" s="6" t="s">
        <v>19</v>
      </c>
      <c r="E64" s="76" t="s">
        <v>143</v>
      </c>
      <c r="F64" s="8">
        <v>10196.82</v>
      </c>
      <c r="G64" s="60" t="s">
        <v>377</v>
      </c>
      <c r="H64" s="8">
        <v>10196.82</v>
      </c>
      <c r="I64" s="6" t="s">
        <v>16</v>
      </c>
      <c r="J64" s="72" t="s">
        <v>17</v>
      </c>
      <c r="K64" s="39"/>
    </row>
    <row r="65">
      <c r="A65" s="88" t="s">
        <v>144</v>
      </c>
      <c r="B65" s="79" t="s">
        <v>62</v>
      </c>
      <c r="C65" s="88" t="s">
        <v>14</v>
      </c>
      <c r="D65" s="79" t="s">
        <v>14</v>
      </c>
      <c r="E65" s="77"/>
      <c r="F65" s="77"/>
      <c r="G65" s="89"/>
      <c r="H65" s="81">
        <v>0.0</v>
      </c>
      <c r="I65" s="71" t="s">
        <v>63</v>
      </c>
      <c r="J65" s="118" t="s">
        <v>64</v>
      </c>
      <c r="K65" s="39"/>
    </row>
    <row r="66">
      <c r="A66" s="88" t="s">
        <v>144</v>
      </c>
      <c r="B66" s="79" t="s">
        <v>62</v>
      </c>
      <c r="C66" s="88" t="s">
        <v>145</v>
      </c>
      <c r="D66" s="79" t="s">
        <v>19</v>
      </c>
      <c r="E66" s="77"/>
      <c r="F66" s="77"/>
      <c r="G66" s="89"/>
      <c r="H66" s="81">
        <v>0.0</v>
      </c>
      <c r="I66" s="71" t="s">
        <v>63</v>
      </c>
      <c r="J66" s="118" t="s">
        <v>64</v>
      </c>
      <c r="K66" s="39"/>
    </row>
    <row r="67">
      <c r="A67" s="88" t="s">
        <v>146</v>
      </c>
      <c r="B67" s="79" t="s">
        <v>62</v>
      </c>
      <c r="C67" s="88" t="s">
        <v>14</v>
      </c>
      <c r="D67" s="79" t="s">
        <v>14</v>
      </c>
      <c r="E67" s="77"/>
      <c r="F67" s="77"/>
      <c r="G67" s="89"/>
      <c r="H67" s="81">
        <v>0.0</v>
      </c>
      <c r="I67" s="71" t="s">
        <v>63</v>
      </c>
      <c r="J67" s="118" t="s">
        <v>64</v>
      </c>
      <c r="K67" s="39"/>
    </row>
    <row r="68">
      <c r="A68" s="88" t="s">
        <v>146</v>
      </c>
      <c r="B68" s="79" t="s">
        <v>62</v>
      </c>
      <c r="C68" s="88" t="s">
        <v>145</v>
      </c>
      <c r="D68" s="79" t="s">
        <v>19</v>
      </c>
      <c r="E68" s="77"/>
      <c r="F68" s="77"/>
      <c r="G68" s="89"/>
      <c r="H68" s="81">
        <v>0.0</v>
      </c>
      <c r="I68" s="71" t="s">
        <v>63</v>
      </c>
      <c r="J68" s="118" t="s">
        <v>64</v>
      </c>
      <c r="K68" s="39"/>
    </row>
    <row r="69">
      <c r="A69" s="88" t="s">
        <v>147</v>
      </c>
      <c r="B69" s="79" t="s">
        <v>148</v>
      </c>
      <c r="C69" s="88" t="s">
        <v>14</v>
      </c>
      <c r="D69" s="79" t="s">
        <v>14</v>
      </c>
      <c r="E69" s="90" t="s">
        <v>149</v>
      </c>
      <c r="F69" s="77"/>
      <c r="G69" s="89"/>
      <c r="H69" s="81">
        <v>0.0</v>
      </c>
      <c r="I69" s="71" t="s">
        <v>63</v>
      </c>
      <c r="J69" s="118" t="s">
        <v>150</v>
      </c>
      <c r="K69" s="39"/>
    </row>
    <row r="70">
      <c r="A70" s="88" t="s">
        <v>147</v>
      </c>
      <c r="B70" s="79" t="s">
        <v>148</v>
      </c>
      <c r="C70" s="88" t="s">
        <v>145</v>
      </c>
      <c r="D70" s="79" t="s">
        <v>19</v>
      </c>
      <c r="E70" s="90" t="s">
        <v>151</v>
      </c>
      <c r="F70" s="77"/>
      <c r="G70" s="89"/>
      <c r="H70" s="81">
        <v>0.0</v>
      </c>
      <c r="I70" s="71" t="s">
        <v>63</v>
      </c>
      <c r="J70" s="118" t="s">
        <v>150</v>
      </c>
      <c r="K70" s="39"/>
    </row>
    <row r="71">
      <c r="A71" s="88" t="s">
        <v>152</v>
      </c>
      <c r="B71" s="79" t="s">
        <v>35</v>
      </c>
      <c r="C71" s="88" t="s">
        <v>14</v>
      </c>
      <c r="D71" s="79" t="s">
        <v>14</v>
      </c>
      <c r="E71" s="90" t="s">
        <v>37</v>
      </c>
      <c r="F71" s="77"/>
      <c r="G71" s="89"/>
      <c r="H71" s="81">
        <v>0.0</v>
      </c>
      <c r="I71" s="71" t="s">
        <v>63</v>
      </c>
      <c r="J71" s="118" t="s">
        <v>75</v>
      </c>
      <c r="K71" s="39"/>
    </row>
    <row r="72">
      <c r="A72" s="88" t="s">
        <v>152</v>
      </c>
      <c r="B72" s="79" t="s">
        <v>35</v>
      </c>
      <c r="C72" s="88" t="s">
        <v>145</v>
      </c>
      <c r="D72" s="79" t="s">
        <v>19</v>
      </c>
      <c r="E72" s="90" t="s">
        <v>39</v>
      </c>
      <c r="F72" s="77"/>
      <c r="G72" s="89"/>
      <c r="H72" s="81">
        <v>0.0</v>
      </c>
      <c r="I72" s="71" t="s">
        <v>63</v>
      </c>
      <c r="J72" s="118" t="s">
        <v>75</v>
      </c>
      <c r="K72" s="39"/>
    </row>
    <row r="73">
      <c r="A73" s="85" t="s">
        <v>153</v>
      </c>
      <c r="B73" s="6" t="s">
        <v>154</v>
      </c>
      <c r="C73" s="85" t="s">
        <v>413</v>
      </c>
      <c r="D73" s="6" t="s">
        <v>14</v>
      </c>
      <c r="E73" s="76" t="s">
        <v>156</v>
      </c>
      <c r="F73" s="8">
        <v>4946.13</v>
      </c>
      <c r="G73" s="60" t="s">
        <v>377</v>
      </c>
      <c r="H73" s="8">
        <v>4946.13</v>
      </c>
      <c r="I73" s="6" t="s">
        <v>16</v>
      </c>
      <c r="J73" s="72" t="s">
        <v>17</v>
      </c>
      <c r="K73" s="39"/>
    </row>
    <row r="74">
      <c r="A74" s="85" t="s">
        <v>153</v>
      </c>
      <c r="B74" s="6" t="s">
        <v>154</v>
      </c>
      <c r="C74" s="85" t="s">
        <v>414</v>
      </c>
      <c r="D74" s="6" t="s">
        <v>19</v>
      </c>
      <c r="E74" s="76" t="s">
        <v>158</v>
      </c>
      <c r="F74" s="8">
        <v>2948.8</v>
      </c>
      <c r="G74" s="60" t="s">
        <v>377</v>
      </c>
      <c r="H74" s="8">
        <v>2948.8</v>
      </c>
      <c r="I74" s="6" t="s">
        <v>16</v>
      </c>
      <c r="J74" s="72" t="s">
        <v>17</v>
      </c>
      <c r="K74" s="39"/>
    </row>
    <row r="75">
      <c r="A75" s="121" t="s">
        <v>159</v>
      </c>
      <c r="B75" s="79" t="s">
        <v>12</v>
      </c>
      <c r="C75" s="121" t="s">
        <v>14</v>
      </c>
      <c r="D75" s="79" t="s">
        <v>14</v>
      </c>
      <c r="E75" s="90" t="s">
        <v>15</v>
      </c>
      <c r="F75" s="122"/>
      <c r="G75" s="89"/>
      <c r="H75" s="81">
        <v>0.0</v>
      </c>
      <c r="I75" s="71" t="s">
        <v>63</v>
      </c>
      <c r="J75" s="82" t="s">
        <v>150</v>
      </c>
      <c r="K75" s="39"/>
    </row>
    <row r="76">
      <c r="A76" s="88" t="s">
        <v>159</v>
      </c>
      <c r="B76" s="79" t="s">
        <v>12</v>
      </c>
      <c r="C76" s="88" t="s">
        <v>145</v>
      </c>
      <c r="D76" s="79" t="s">
        <v>19</v>
      </c>
      <c r="E76" s="90" t="s">
        <v>20</v>
      </c>
      <c r="F76" s="77"/>
      <c r="G76" s="89"/>
      <c r="H76" s="81">
        <v>0.0</v>
      </c>
      <c r="I76" s="71" t="s">
        <v>63</v>
      </c>
      <c r="J76" s="82" t="s">
        <v>150</v>
      </c>
      <c r="K76" s="39"/>
    </row>
    <row r="77">
      <c r="A77" s="85" t="s">
        <v>160</v>
      </c>
      <c r="B77" s="6" t="s">
        <v>161</v>
      </c>
      <c r="C77" s="85" t="s">
        <v>162</v>
      </c>
      <c r="D77" s="6" t="s">
        <v>14</v>
      </c>
      <c r="E77" s="76" t="s">
        <v>163</v>
      </c>
      <c r="F77" s="8">
        <v>1439.92</v>
      </c>
      <c r="G77" s="60"/>
      <c r="H77" s="31">
        <v>0.0</v>
      </c>
      <c r="I77" s="16" t="s">
        <v>28</v>
      </c>
      <c r="J77" s="72" t="s">
        <v>17</v>
      </c>
      <c r="K77" s="119" t="s">
        <v>415</v>
      </c>
    </row>
    <row r="78">
      <c r="A78" s="85" t="s">
        <v>160</v>
      </c>
      <c r="B78" s="6" t="s">
        <v>161</v>
      </c>
      <c r="C78" s="85" t="s">
        <v>164</v>
      </c>
      <c r="D78" s="6" t="s">
        <v>19</v>
      </c>
      <c r="E78" s="76" t="s">
        <v>165</v>
      </c>
      <c r="F78" s="8">
        <v>800.0</v>
      </c>
      <c r="G78" s="60"/>
      <c r="H78" s="31">
        <v>0.0</v>
      </c>
      <c r="I78" s="16" t="s">
        <v>28</v>
      </c>
      <c r="J78" s="72" t="s">
        <v>17</v>
      </c>
      <c r="K78" s="119" t="s">
        <v>415</v>
      </c>
    </row>
    <row r="79">
      <c r="A79" s="85" t="s">
        <v>160</v>
      </c>
      <c r="B79" s="6" t="s">
        <v>161</v>
      </c>
      <c r="C79" s="85" t="s">
        <v>416</v>
      </c>
      <c r="D79" s="6" t="s">
        <v>14</v>
      </c>
      <c r="E79" s="76" t="s">
        <v>163</v>
      </c>
      <c r="F79" s="8">
        <v>1439.92</v>
      </c>
      <c r="G79" s="60" t="s">
        <v>417</v>
      </c>
      <c r="H79" s="8">
        <v>1439.92</v>
      </c>
      <c r="I79" s="6" t="s">
        <v>16</v>
      </c>
      <c r="J79" s="72" t="s">
        <v>17</v>
      </c>
      <c r="K79" s="39"/>
    </row>
    <row r="80">
      <c r="A80" s="85" t="s">
        <v>160</v>
      </c>
      <c r="B80" s="6" t="s">
        <v>161</v>
      </c>
      <c r="C80" s="85" t="s">
        <v>418</v>
      </c>
      <c r="D80" s="6" t="s">
        <v>19</v>
      </c>
      <c r="E80" s="76" t="s">
        <v>165</v>
      </c>
      <c r="F80" s="8">
        <v>800.0</v>
      </c>
      <c r="G80" s="60" t="s">
        <v>417</v>
      </c>
      <c r="H80" s="8">
        <v>800.0</v>
      </c>
      <c r="I80" s="6" t="s">
        <v>16</v>
      </c>
      <c r="J80" s="72" t="s">
        <v>17</v>
      </c>
      <c r="K80" s="123"/>
    </row>
    <row r="81">
      <c r="A81" s="121" t="s">
        <v>166</v>
      </c>
      <c r="B81" s="79" t="s">
        <v>167</v>
      </c>
      <c r="C81" s="121" t="s">
        <v>14</v>
      </c>
      <c r="D81" s="79" t="s">
        <v>14</v>
      </c>
      <c r="E81" s="90" t="s">
        <v>168</v>
      </c>
      <c r="F81" s="77"/>
      <c r="G81" s="89"/>
      <c r="H81" s="81">
        <v>0.0</v>
      </c>
      <c r="I81" s="71" t="s">
        <v>63</v>
      </c>
      <c r="J81" s="82" t="s">
        <v>75</v>
      </c>
      <c r="K81" s="39"/>
    </row>
    <row r="82">
      <c r="A82" s="88" t="s">
        <v>166</v>
      </c>
      <c r="B82" s="79" t="s">
        <v>167</v>
      </c>
      <c r="C82" s="88" t="s">
        <v>145</v>
      </c>
      <c r="D82" s="79" t="s">
        <v>19</v>
      </c>
      <c r="E82" s="90" t="s">
        <v>169</v>
      </c>
      <c r="F82" s="77"/>
      <c r="G82" s="89"/>
      <c r="H82" s="81">
        <v>0.0</v>
      </c>
      <c r="I82" s="71" t="s">
        <v>63</v>
      </c>
      <c r="J82" s="82" t="s">
        <v>75</v>
      </c>
      <c r="K82" s="39"/>
    </row>
    <row r="83">
      <c r="A83" s="121" t="s">
        <v>170</v>
      </c>
      <c r="B83" s="79" t="s">
        <v>35</v>
      </c>
      <c r="C83" s="121" t="s">
        <v>14</v>
      </c>
      <c r="D83" s="79" t="s">
        <v>14</v>
      </c>
      <c r="E83" s="90" t="s">
        <v>37</v>
      </c>
      <c r="F83" s="77"/>
      <c r="G83" s="89"/>
      <c r="H83" s="81">
        <v>0.0</v>
      </c>
      <c r="I83" s="71" t="s">
        <v>63</v>
      </c>
      <c r="J83" s="82" t="s">
        <v>75</v>
      </c>
      <c r="K83" s="39"/>
    </row>
    <row r="84">
      <c r="A84" s="88" t="s">
        <v>170</v>
      </c>
      <c r="B84" s="79" t="s">
        <v>35</v>
      </c>
      <c r="C84" s="88" t="s">
        <v>19</v>
      </c>
      <c r="D84" s="79" t="s">
        <v>19</v>
      </c>
      <c r="E84" s="90" t="s">
        <v>39</v>
      </c>
      <c r="F84" s="77"/>
      <c r="G84" s="89"/>
      <c r="H84" s="81">
        <v>0.0</v>
      </c>
      <c r="I84" s="71" t="s">
        <v>63</v>
      </c>
      <c r="J84" s="82" t="s">
        <v>75</v>
      </c>
      <c r="K84" s="39"/>
    </row>
    <row r="85">
      <c r="A85" s="121" t="s">
        <v>171</v>
      </c>
      <c r="B85" s="79" t="s">
        <v>35</v>
      </c>
      <c r="C85" s="121" t="s">
        <v>14</v>
      </c>
      <c r="D85" s="79" t="s">
        <v>14</v>
      </c>
      <c r="E85" s="90" t="s">
        <v>37</v>
      </c>
      <c r="F85" s="77"/>
      <c r="G85" s="89"/>
      <c r="H85" s="81">
        <v>0.0</v>
      </c>
      <c r="I85" s="71" t="s">
        <v>63</v>
      </c>
      <c r="J85" s="82" t="s">
        <v>75</v>
      </c>
      <c r="K85" s="39"/>
    </row>
    <row r="86">
      <c r="A86" s="88" t="s">
        <v>171</v>
      </c>
      <c r="B86" s="79" t="s">
        <v>35</v>
      </c>
      <c r="C86" s="88" t="s">
        <v>19</v>
      </c>
      <c r="D86" s="79" t="s">
        <v>19</v>
      </c>
      <c r="E86" s="90" t="s">
        <v>39</v>
      </c>
      <c r="F86" s="77"/>
      <c r="G86" s="89"/>
      <c r="H86" s="81">
        <v>0.0</v>
      </c>
      <c r="I86" s="71" t="s">
        <v>63</v>
      </c>
      <c r="J86" s="82" t="s">
        <v>75</v>
      </c>
      <c r="K86" s="39"/>
    </row>
    <row r="87">
      <c r="A87" s="124" t="s">
        <v>419</v>
      </c>
      <c r="B87" s="6" t="s">
        <v>420</v>
      </c>
      <c r="C87" s="85" t="s">
        <v>421</v>
      </c>
      <c r="D87" s="6" t="s">
        <v>174</v>
      </c>
      <c r="E87" s="125" t="s">
        <v>298</v>
      </c>
      <c r="F87" s="20">
        <v>320.0</v>
      </c>
      <c r="G87" s="60" t="s">
        <v>356</v>
      </c>
      <c r="H87" s="20">
        <v>320.0</v>
      </c>
      <c r="I87" s="6" t="s">
        <v>16</v>
      </c>
      <c r="J87" s="72" t="s">
        <v>17</v>
      </c>
      <c r="K87" s="39"/>
    </row>
    <row r="88">
      <c r="A88" s="124" t="s">
        <v>172</v>
      </c>
      <c r="B88" s="6" t="s">
        <v>422</v>
      </c>
      <c r="C88" s="85" t="s">
        <v>423</v>
      </c>
      <c r="D88" s="6" t="s">
        <v>174</v>
      </c>
      <c r="E88" s="125" t="s">
        <v>298</v>
      </c>
      <c r="F88" s="20">
        <v>1320.0</v>
      </c>
      <c r="G88" s="126">
        <v>46083.0</v>
      </c>
      <c r="H88" s="20">
        <v>1320.0</v>
      </c>
      <c r="I88" s="6" t="s">
        <v>16</v>
      </c>
      <c r="J88" s="10" t="s">
        <v>424</v>
      </c>
      <c r="K88" s="39"/>
    </row>
    <row r="89">
      <c r="A89" s="54"/>
      <c r="B89" s="54"/>
      <c r="C89" s="54"/>
      <c r="D89" s="127" t="s">
        <v>176</v>
      </c>
      <c r="E89" s="128"/>
      <c r="F89" s="33">
        <f>SUM(F3:F88)</f>
        <v>119699.68</v>
      </c>
      <c r="G89" s="93" t="s">
        <v>177</v>
      </c>
      <c r="H89" s="36">
        <f>SUM(H3:H88)</f>
        <v>96865.57</v>
      </c>
      <c r="I89" s="94" t="s">
        <v>178</v>
      </c>
      <c r="J89" s="112">
        <f>MINUS(F89,H89)</f>
        <v>22834.11</v>
      </c>
      <c r="K89" s="39"/>
    </row>
    <row r="90">
      <c r="A90" s="39"/>
      <c r="B90" s="43" t="s">
        <v>180</v>
      </c>
      <c r="C90" s="39"/>
      <c r="D90" s="35" t="s">
        <v>179</v>
      </c>
      <c r="E90" s="40">
        <f>SUM(H4,H6,H8,H10,H12,H14,H16,H18,H20,H22,H26,H28,H30,H32,H34,H36,H38,H40,H44,H48,H52,H58,H62,H64,H74,H80)</f>
        <v>33971.17</v>
      </c>
      <c r="F90" s="39"/>
      <c r="G90" s="39"/>
      <c r="H90" s="39"/>
      <c r="I90" s="39"/>
      <c r="J90" s="39"/>
      <c r="K90" s="39"/>
    </row>
    <row r="91">
      <c r="A91" s="39"/>
      <c r="B91" s="45" t="s">
        <v>181</v>
      </c>
      <c r="C91" s="39"/>
      <c r="D91" s="39"/>
      <c r="E91" s="39"/>
      <c r="F91" s="39"/>
      <c r="G91" s="39"/>
      <c r="H91" s="39"/>
      <c r="I91" s="39"/>
      <c r="J91" s="39"/>
      <c r="K91" s="39"/>
    </row>
    <row r="9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>
      <c r="A94" s="1" t="s">
        <v>425</v>
      </c>
      <c r="K94" s="129"/>
    </row>
    <row r="95">
      <c r="A95" s="2" t="s">
        <v>1</v>
      </c>
      <c r="B95" s="2" t="s">
        <v>426</v>
      </c>
      <c r="C95" s="2" t="s">
        <v>3</v>
      </c>
      <c r="D95" s="2" t="s">
        <v>4</v>
      </c>
      <c r="E95" s="3" t="s">
        <v>5</v>
      </c>
      <c r="F95" s="2" t="s">
        <v>6</v>
      </c>
      <c r="G95" s="2" t="s">
        <v>7</v>
      </c>
      <c r="H95" s="4" t="s">
        <v>8</v>
      </c>
      <c r="I95" s="2" t="s">
        <v>9</v>
      </c>
      <c r="J95" s="46" t="s">
        <v>10</v>
      </c>
      <c r="K95" s="39"/>
    </row>
    <row r="96">
      <c r="A96" s="71" t="s">
        <v>199</v>
      </c>
      <c r="B96" s="71" t="s">
        <v>427</v>
      </c>
      <c r="C96" s="71" t="s">
        <v>428</v>
      </c>
      <c r="D96" s="79" t="s">
        <v>202</v>
      </c>
      <c r="E96" s="76" t="s">
        <v>206</v>
      </c>
      <c r="F96" s="130">
        <v>-1202.16</v>
      </c>
      <c r="G96" s="6" t="s">
        <v>429</v>
      </c>
      <c r="H96" s="130">
        <v>-1202.16</v>
      </c>
      <c r="I96" s="6" t="s">
        <v>16</v>
      </c>
      <c r="J96" s="72" t="s">
        <v>17</v>
      </c>
      <c r="K96" s="39"/>
    </row>
    <row r="97">
      <c r="A97" s="71" t="s">
        <v>199</v>
      </c>
      <c r="B97" s="71" t="s">
        <v>430</v>
      </c>
      <c r="C97" s="71" t="s">
        <v>431</v>
      </c>
      <c r="D97" s="79" t="s">
        <v>202</v>
      </c>
      <c r="E97" s="76" t="s">
        <v>206</v>
      </c>
      <c r="F97" s="130">
        <v>-485.1</v>
      </c>
      <c r="G97" s="6" t="s">
        <v>429</v>
      </c>
      <c r="H97" s="130">
        <v>-485.1</v>
      </c>
      <c r="I97" s="6" t="s">
        <v>16</v>
      </c>
      <c r="J97" s="72" t="s">
        <v>17</v>
      </c>
      <c r="K97" s="39"/>
    </row>
    <row r="98">
      <c r="A98" s="6" t="s">
        <v>183</v>
      </c>
      <c r="B98" s="6" t="s">
        <v>184</v>
      </c>
      <c r="C98" s="6" t="s">
        <v>432</v>
      </c>
      <c r="D98" s="6" t="s">
        <v>186</v>
      </c>
      <c r="E98" s="6" t="s">
        <v>187</v>
      </c>
      <c r="F98" s="130">
        <v>-110.2</v>
      </c>
      <c r="G98" s="6" t="s">
        <v>429</v>
      </c>
      <c r="H98" s="130">
        <v>-110.2</v>
      </c>
      <c r="I98" s="6" t="s">
        <v>16</v>
      </c>
      <c r="J98" s="72" t="s">
        <v>17</v>
      </c>
      <c r="K98" s="39"/>
    </row>
    <row r="99">
      <c r="A99" s="71" t="s">
        <v>199</v>
      </c>
      <c r="B99" s="71" t="s">
        <v>433</v>
      </c>
      <c r="C99" s="71" t="s">
        <v>434</v>
      </c>
      <c r="D99" s="6" t="s">
        <v>186</v>
      </c>
      <c r="E99" s="76" t="s">
        <v>435</v>
      </c>
      <c r="F99" s="130">
        <v>-307.12</v>
      </c>
      <c r="G99" s="6" t="s">
        <v>436</v>
      </c>
      <c r="H99" s="130">
        <v>-307.12</v>
      </c>
      <c r="I99" s="6" t="s">
        <v>16</v>
      </c>
      <c r="J99" s="72" t="s">
        <v>17</v>
      </c>
      <c r="K99" s="39"/>
    </row>
    <row r="100">
      <c r="A100" s="71" t="s">
        <v>199</v>
      </c>
      <c r="B100" s="71" t="s">
        <v>437</v>
      </c>
      <c r="C100" s="39" t="s">
        <v>438</v>
      </c>
      <c r="D100" s="88" t="s">
        <v>202</v>
      </c>
      <c r="E100" s="100" t="s">
        <v>350</v>
      </c>
      <c r="F100" s="130">
        <v>-230.18</v>
      </c>
      <c r="G100" s="6" t="s">
        <v>436</v>
      </c>
      <c r="H100" s="130">
        <v>-230.18</v>
      </c>
      <c r="I100" s="6" t="s">
        <v>16</v>
      </c>
      <c r="J100" s="72" t="s">
        <v>17</v>
      </c>
      <c r="K100" s="39"/>
    </row>
    <row r="101">
      <c r="A101" s="71" t="s">
        <v>199</v>
      </c>
      <c r="B101" s="71" t="s">
        <v>433</v>
      </c>
      <c r="C101" s="71" t="s">
        <v>439</v>
      </c>
      <c r="D101" s="6" t="s">
        <v>186</v>
      </c>
      <c r="E101" s="76" t="s">
        <v>435</v>
      </c>
      <c r="F101" s="130">
        <v>-145.1</v>
      </c>
      <c r="G101" s="6" t="s">
        <v>436</v>
      </c>
      <c r="H101" s="130">
        <v>-145.1</v>
      </c>
      <c r="I101" s="6" t="s">
        <v>16</v>
      </c>
      <c r="J101" s="72" t="s">
        <v>17</v>
      </c>
      <c r="K101" s="39"/>
    </row>
    <row r="102">
      <c r="A102" s="98" t="s">
        <v>199</v>
      </c>
      <c r="B102" s="21" t="s">
        <v>440</v>
      </c>
      <c r="C102" s="71" t="s">
        <v>441</v>
      </c>
      <c r="D102" s="79" t="s">
        <v>202</v>
      </c>
      <c r="E102" s="76" t="s">
        <v>324</v>
      </c>
      <c r="F102" s="131">
        <v>-6969.16</v>
      </c>
      <c r="G102" s="6" t="s">
        <v>436</v>
      </c>
      <c r="H102" s="131">
        <v>-6969.16</v>
      </c>
      <c r="I102" s="6" t="s">
        <v>16</v>
      </c>
      <c r="J102" s="72" t="s">
        <v>17</v>
      </c>
      <c r="K102" s="39"/>
    </row>
    <row r="103">
      <c r="A103" s="98" t="s">
        <v>199</v>
      </c>
      <c r="B103" s="71" t="s">
        <v>314</v>
      </c>
      <c r="C103" s="71" t="s">
        <v>315</v>
      </c>
      <c r="D103" s="79" t="s">
        <v>202</v>
      </c>
      <c r="E103" s="76" t="s">
        <v>203</v>
      </c>
      <c r="F103" s="131">
        <v>-1469.25</v>
      </c>
      <c r="G103" s="6" t="s">
        <v>442</v>
      </c>
      <c r="H103" s="131">
        <v>-1469.25</v>
      </c>
      <c r="I103" s="6" t="s">
        <v>16</v>
      </c>
      <c r="J103" s="72" t="s">
        <v>17</v>
      </c>
      <c r="K103" s="39"/>
    </row>
    <row r="104">
      <c r="A104" s="98" t="s">
        <v>172</v>
      </c>
      <c r="B104" s="71" t="s">
        <v>443</v>
      </c>
      <c r="C104" s="71" t="s">
        <v>444</v>
      </c>
      <c r="D104" s="88" t="s">
        <v>174</v>
      </c>
      <c r="E104" s="100" t="s">
        <v>298</v>
      </c>
      <c r="F104" s="130">
        <v>-360.0</v>
      </c>
      <c r="G104" s="6" t="s">
        <v>442</v>
      </c>
      <c r="H104" s="130">
        <v>-360.0</v>
      </c>
      <c r="I104" s="6" t="s">
        <v>16</v>
      </c>
      <c r="J104" s="72" t="s">
        <v>17</v>
      </c>
      <c r="K104" s="39"/>
    </row>
    <row r="105">
      <c r="A105" s="98" t="s">
        <v>307</v>
      </c>
      <c r="B105" s="21" t="s">
        <v>445</v>
      </c>
      <c r="C105" s="79" t="s">
        <v>309</v>
      </c>
      <c r="D105" s="79" t="s">
        <v>307</v>
      </c>
      <c r="E105" s="76" t="s">
        <v>310</v>
      </c>
      <c r="F105" s="131">
        <v>-13000.0</v>
      </c>
      <c r="G105" s="99" t="s">
        <v>442</v>
      </c>
      <c r="H105" s="131">
        <v>-13000.0</v>
      </c>
      <c r="I105" s="6" t="s">
        <v>16</v>
      </c>
      <c r="J105" s="72" t="s">
        <v>17</v>
      </c>
      <c r="K105" s="39"/>
    </row>
    <row r="106">
      <c r="A106" s="98" t="s">
        <v>172</v>
      </c>
      <c r="B106" s="71" t="s">
        <v>446</v>
      </c>
      <c r="C106" s="71" t="s">
        <v>447</v>
      </c>
      <c r="D106" s="88" t="s">
        <v>174</v>
      </c>
      <c r="E106" s="100" t="s">
        <v>298</v>
      </c>
      <c r="F106" s="130">
        <v>-430.0</v>
      </c>
      <c r="G106" s="6" t="s">
        <v>442</v>
      </c>
      <c r="H106" s="130">
        <v>-430.0</v>
      </c>
      <c r="I106" s="6" t="s">
        <v>16</v>
      </c>
      <c r="J106" s="72" t="s">
        <v>17</v>
      </c>
      <c r="K106" s="39"/>
    </row>
    <row r="107">
      <c r="A107" s="98" t="s">
        <v>172</v>
      </c>
      <c r="B107" s="71" t="s">
        <v>448</v>
      </c>
      <c r="C107" s="71" t="s">
        <v>449</v>
      </c>
      <c r="D107" s="88" t="s">
        <v>174</v>
      </c>
      <c r="E107" s="100" t="s">
        <v>298</v>
      </c>
      <c r="F107" s="130">
        <v>-800.0</v>
      </c>
      <c r="G107" s="6" t="s">
        <v>442</v>
      </c>
      <c r="H107" s="130">
        <v>-800.0</v>
      </c>
      <c r="I107" s="6" t="s">
        <v>16</v>
      </c>
      <c r="J107" s="72" t="s">
        <v>17</v>
      </c>
      <c r="K107" s="39"/>
    </row>
    <row r="108">
      <c r="A108" s="71" t="s">
        <v>199</v>
      </c>
      <c r="B108" s="71" t="s">
        <v>430</v>
      </c>
      <c r="C108" s="71" t="s">
        <v>450</v>
      </c>
      <c r="D108" s="79" t="s">
        <v>202</v>
      </c>
      <c r="E108" s="76" t="s">
        <v>206</v>
      </c>
      <c r="F108" s="130">
        <v>-1987.67</v>
      </c>
      <c r="G108" s="6" t="s">
        <v>442</v>
      </c>
      <c r="H108" s="130">
        <v>-1987.67</v>
      </c>
      <c r="I108" s="6" t="s">
        <v>16</v>
      </c>
      <c r="J108" s="72" t="s">
        <v>17</v>
      </c>
      <c r="K108" s="39"/>
    </row>
    <row r="109">
      <c r="A109" s="71" t="s">
        <v>199</v>
      </c>
      <c r="B109" s="71" t="s">
        <v>451</v>
      </c>
      <c r="C109" s="79" t="s">
        <v>323</v>
      </c>
      <c r="D109" s="79" t="s">
        <v>202</v>
      </c>
      <c r="E109" s="76" t="s">
        <v>324</v>
      </c>
      <c r="F109" s="130">
        <v>-7417.09</v>
      </c>
      <c r="G109" s="6" t="s">
        <v>442</v>
      </c>
      <c r="H109" s="130">
        <v>-7417.09</v>
      </c>
      <c r="I109" s="6" t="s">
        <v>16</v>
      </c>
      <c r="J109" s="72" t="s">
        <v>17</v>
      </c>
      <c r="K109" s="39"/>
    </row>
    <row r="110">
      <c r="A110" s="71" t="s">
        <v>199</v>
      </c>
      <c r="B110" s="71" t="s">
        <v>452</v>
      </c>
      <c r="C110" s="71" t="s">
        <v>453</v>
      </c>
      <c r="D110" s="88" t="s">
        <v>202</v>
      </c>
      <c r="E110" s="100" t="s">
        <v>350</v>
      </c>
      <c r="F110" s="130">
        <v>-4728.85</v>
      </c>
      <c r="G110" s="6" t="s">
        <v>454</v>
      </c>
      <c r="H110" s="130">
        <v>-4728.85</v>
      </c>
      <c r="I110" s="6" t="s">
        <v>16</v>
      </c>
      <c r="J110" s="72" t="s">
        <v>17</v>
      </c>
      <c r="K110" s="39"/>
    </row>
    <row r="111">
      <c r="A111" s="71" t="s">
        <v>199</v>
      </c>
      <c r="B111" s="71" t="s">
        <v>455</v>
      </c>
      <c r="C111" s="71" t="s">
        <v>456</v>
      </c>
      <c r="D111" s="6" t="s">
        <v>186</v>
      </c>
      <c r="E111" s="6" t="s">
        <v>457</v>
      </c>
      <c r="F111" s="130">
        <v>-558.39</v>
      </c>
      <c r="G111" s="6" t="s">
        <v>458</v>
      </c>
      <c r="H111" s="130">
        <v>-558.39</v>
      </c>
      <c r="I111" s="6" t="s">
        <v>16</v>
      </c>
      <c r="J111" s="72" t="s">
        <v>17</v>
      </c>
      <c r="K111" s="39"/>
    </row>
    <row r="112">
      <c r="A112" s="71" t="s">
        <v>199</v>
      </c>
      <c r="B112" s="71" t="s">
        <v>200</v>
      </c>
      <c r="C112" s="71" t="s">
        <v>201</v>
      </c>
      <c r="D112" s="79" t="s">
        <v>202</v>
      </c>
      <c r="E112" s="76" t="s">
        <v>203</v>
      </c>
      <c r="F112" s="130">
        <v>-2418.85</v>
      </c>
      <c r="G112" s="6" t="s">
        <v>458</v>
      </c>
      <c r="H112" s="130">
        <v>-2418.85</v>
      </c>
      <c r="I112" s="6" t="s">
        <v>16</v>
      </c>
      <c r="J112" s="72" t="s">
        <v>17</v>
      </c>
      <c r="K112" s="39"/>
    </row>
    <row r="113">
      <c r="A113" s="71" t="s">
        <v>199</v>
      </c>
      <c r="B113" s="71" t="s">
        <v>459</v>
      </c>
      <c r="C113" s="71" t="s">
        <v>460</v>
      </c>
      <c r="D113" s="79" t="s">
        <v>202</v>
      </c>
      <c r="E113" s="130" t="s">
        <v>461</v>
      </c>
      <c r="F113" s="130">
        <v>-276.0</v>
      </c>
      <c r="G113" s="6" t="s">
        <v>462</v>
      </c>
      <c r="H113" s="130">
        <v>-276.0</v>
      </c>
      <c r="I113" s="6" t="s">
        <v>16</v>
      </c>
      <c r="J113" s="72" t="s">
        <v>17</v>
      </c>
      <c r="K113" s="39"/>
    </row>
    <row r="114">
      <c r="A114" s="71" t="s">
        <v>199</v>
      </c>
      <c r="B114" s="71" t="s">
        <v>437</v>
      </c>
      <c r="C114" s="71" t="s">
        <v>463</v>
      </c>
      <c r="D114" s="6" t="s">
        <v>186</v>
      </c>
      <c r="E114" s="76" t="s">
        <v>435</v>
      </c>
      <c r="F114" s="130">
        <v>-23.53</v>
      </c>
      <c r="G114" s="6" t="s">
        <v>462</v>
      </c>
      <c r="H114" s="130">
        <v>-23.53</v>
      </c>
      <c r="I114" s="6" t="s">
        <v>16</v>
      </c>
      <c r="J114" s="72" t="s">
        <v>17</v>
      </c>
      <c r="K114" s="39"/>
    </row>
    <row r="115">
      <c r="A115" s="98" t="s">
        <v>307</v>
      </c>
      <c r="B115" s="71" t="s">
        <v>464</v>
      </c>
      <c r="C115" s="79" t="s">
        <v>327</v>
      </c>
      <c r="D115" s="79" t="s">
        <v>307</v>
      </c>
      <c r="E115" s="76" t="s">
        <v>310</v>
      </c>
      <c r="F115" s="130">
        <v>-6000.0</v>
      </c>
      <c r="G115" s="6" t="s">
        <v>465</v>
      </c>
      <c r="H115" s="130">
        <v>-6000.0</v>
      </c>
      <c r="I115" s="6" t="s">
        <v>16</v>
      </c>
      <c r="J115" s="72" t="s">
        <v>17</v>
      </c>
      <c r="K115" s="39"/>
    </row>
    <row r="116">
      <c r="A116" s="71" t="s">
        <v>199</v>
      </c>
      <c r="B116" s="71" t="s">
        <v>451</v>
      </c>
      <c r="C116" s="79" t="s">
        <v>334</v>
      </c>
      <c r="D116" s="79" t="s">
        <v>202</v>
      </c>
      <c r="E116" s="76" t="s">
        <v>324</v>
      </c>
      <c r="F116" s="130">
        <v>-823.82</v>
      </c>
      <c r="G116" s="6" t="s">
        <v>316</v>
      </c>
      <c r="H116" s="130">
        <v>-823.82</v>
      </c>
      <c r="I116" s="6" t="s">
        <v>16</v>
      </c>
      <c r="J116" s="72" t="s">
        <v>17</v>
      </c>
      <c r="K116" s="39"/>
    </row>
    <row r="117">
      <c r="A117" s="71" t="s">
        <v>199</v>
      </c>
      <c r="B117" s="71" t="s">
        <v>459</v>
      </c>
      <c r="C117" s="71" t="s">
        <v>466</v>
      </c>
      <c r="D117" s="79" t="s">
        <v>202</v>
      </c>
      <c r="E117" s="130" t="s">
        <v>461</v>
      </c>
      <c r="F117" s="130">
        <v>-156.0</v>
      </c>
      <c r="G117" s="6" t="s">
        <v>316</v>
      </c>
      <c r="H117" s="130">
        <v>-156.0</v>
      </c>
      <c r="I117" s="6" t="s">
        <v>16</v>
      </c>
      <c r="J117" s="72" t="s">
        <v>17</v>
      </c>
      <c r="K117" s="39"/>
    </row>
    <row r="118">
      <c r="A118" s="98" t="s">
        <v>307</v>
      </c>
      <c r="B118" s="71" t="s">
        <v>448</v>
      </c>
      <c r="C118" s="71" t="s">
        <v>467</v>
      </c>
      <c r="D118" s="79" t="s">
        <v>307</v>
      </c>
      <c r="E118" s="76" t="s">
        <v>310</v>
      </c>
      <c r="F118" s="130">
        <v>-4500.0</v>
      </c>
      <c r="G118" s="6" t="s">
        <v>316</v>
      </c>
      <c r="H118" s="130">
        <v>-4500.0</v>
      </c>
      <c r="I118" s="6" t="s">
        <v>16</v>
      </c>
      <c r="J118" s="72" t="s">
        <v>17</v>
      </c>
      <c r="K118" s="39"/>
    </row>
    <row r="119">
      <c r="A119" s="71" t="s">
        <v>199</v>
      </c>
      <c r="B119" s="71" t="s">
        <v>468</v>
      </c>
      <c r="C119" s="71" t="s">
        <v>469</v>
      </c>
      <c r="D119" s="79" t="s">
        <v>186</v>
      </c>
      <c r="E119" s="76" t="s">
        <v>313</v>
      </c>
      <c r="F119" s="130">
        <v>-1140.0</v>
      </c>
      <c r="G119" s="6" t="s">
        <v>316</v>
      </c>
      <c r="H119" s="130">
        <v>-1140.0</v>
      </c>
      <c r="I119" s="6" t="s">
        <v>16</v>
      </c>
      <c r="J119" s="72" t="s">
        <v>17</v>
      </c>
      <c r="K119" s="39"/>
    </row>
    <row r="120">
      <c r="A120" s="71" t="s">
        <v>199</v>
      </c>
      <c r="B120" s="71" t="s">
        <v>470</v>
      </c>
      <c r="C120" s="71" t="s">
        <v>471</v>
      </c>
      <c r="D120" s="79" t="s">
        <v>186</v>
      </c>
      <c r="E120" s="130" t="s">
        <v>472</v>
      </c>
      <c r="F120" s="130">
        <v>-478.0</v>
      </c>
      <c r="G120" s="6" t="s">
        <v>316</v>
      </c>
      <c r="H120" s="130">
        <v>-478.0</v>
      </c>
      <c r="I120" s="6" t="s">
        <v>16</v>
      </c>
      <c r="J120" s="72" t="s">
        <v>17</v>
      </c>
      <c r="K120" s="39"/>
    </row>
    <row r="121">
      <c r="A121" s="71" t="s">
        <v>199</v>
      </c>
      <c r="B121" s="71" t="s">
        <v>473</v>
      </c>
      <c r="C121" s="71" t="s">
        <v>474</v>
      </c>
      <c r="D121" s="79" t="s">
        <v>202</v>
      </c>
      <c r="E121" s="76" t="s">
        <v>206</v>
      </c>
      <c r="F121" s="130">
        <v>-253.8</v>
      </c>
      <c r="G121" s="6" t="s">
        <v>316</v>
      </c>
      <c r="H121" s="130">
        <v>-253.8</v>
      </c>
      <c r="I121" s="6" t="s">
        <v>16</v>
      </c>
      <c r="J121" s="72" t="s">
        <v>17</v>
      </c>
      <c r="K121" s="39"/>
    </row>
    <row r="122">
      <c r="A122" s="71" t="s">
        <v>199</v>
      </c>
      <c r="B122" s="71" t="s">
        <v>475</v>
      </c>
      <c r="C122" s="71" t="s">
        <v>476</v>
      </c>
      <c r="D122" s="79" t="s">
        <v>186</v>
      </c>
      <c r="E122" s="130" t="s">
        <v>472</v>
      </c>
      <c r="F122" s="130">
        <v>-206.35</v>
      </c>
      <c r="G122" s="6" t="s">
        <v>316</v>
      </c>
      <c r="H122" s="130">
        <v>-206.35</v>
      </c>
      <c r="I122" s="6" t="s">
        <v>16</v>
      </c>
      <c r="J122" s="72" t="s">
        <v>17</v>
      </c>
      <c r="K122" s="39"/>
    </row>
    <row r="123">
      <c r="A123" s="71" t="s">
        <v>199</v>
      </c>
      <c r="B123" s="71" t="s">
        <v>433</v>
      </c>
      <c r="C123" s="71" t="s">
        <v>477</v>
      </c>
      <c r="D123" s="79" t="s">
        <v>202</v>
      </c>
      <c r="E123" s="76" t="s">
        <v>319</v>
      </c>
      <c r="F123" s="130">
        <v>-89.7</v>
      </c>
      <c r="G123" s="6" t="s">
        <v>478</v>
      </c>
      <c r="H123" s="130">
        <v>-89.7</v>
      </c>
      <c r="I123" s="6" t="s">
        <v>16</v>
      </c>
      <c r="J123" s="72" t="s">
        <v>17</v>
      </c>
      <c r="K123" s="39"/>
    </row>
    <row r="124">
      <c r="A124" s="98" t="s">
        <v>307</v>
      </c>
      <c r="B124" s="71" t="s">
        <v>479</v>
      </c>
      <c r="C124" s="79" t="s">
        <v>329</v>
      </c>
      <c r="D124" s="79" t="s">
        <v>307</v>
      </c>
      <c r="E124" s="76" t="s">
        <v>310</v>
      </c>
      <c r="F124" s="130">
        <v>-11000.0</v>
      </c>
      <c r="G124" s="6" t="s">
        <v>480</v>
      </c>
      <c r="H124" s="130">
        <v>-11000.0</v>
      </c>
      <c r="I124" s="6" t="s">
        <v>16</v>
      </c>
      <c r="J124" s="72" t="s">
        <v>17</v>
      </c>
      <c r="K124" s="39"/>
    </row>
    <row r="125">
      <c r="A125" s="71" t="s">
        <v>199</v>
      </c>
      <c r="B125" s="71" t="s">
        <v>481</v>
      </c>
      <c r="C125" s="71" t="s">
        <v>482</v>
      </c>
      <c r="D125" s="88" t="s">
        <v>202</v>
      </c>
      <c r="E125" s="100" t="s">
        <v>324</v>
      </c>
      <c r="F125" s="130">
        <v>-50.0</v>
      </c>
      <c r="G125" s="6" t="s">
        <v>480</v>
      </c>
      <c r="H125" s="130">
        <v>-50.0</v>
      </c>
      <c r="I125" s="6" t="s">
        <v>16</v>
      </c>
      <c r="J125" s="72" t="s">
        <v>17</v>
      </c>
      <c r="K125" s="39"/>
    </row>
    <row r="126">
      <c r="A126" s="71" t="s">
        <v>199</v>
      </c>
      <c r="B126" s="71" t="s">
        <v>481</v>
      </c>
      <c r="C126" s="71" t="s">
        <v>483</v>
      </c>
      <c r="D126" s="88" t="s">
        <v>202</v>
      </c>
      <c r="E126" s="100" t="s">
        <v>324</v>
      </c>
      <c r="F126" s="130">
        <v>-3350.0</v>
      </c>
      <c r="G126" s="6" t="s">
        <v>480</v>
      </c>
      <c r="H126" s="130">
        <v>-3350.0</v>
      </c>
      <c r="I126" s="6" t="s">
        <v>16</v>
      </c>
      <c r="J126" s="72" t="s">
        <v>17</v>
      </c>
      <c r="K126" s="39"/>
    </row>
    <row r="127">
      <c r="A127" s="71" t="s">
        <v>199</v>
      </c>
      <c r="B127" s="21" t="s">
        <v>336</v>
      </c>
      <c r="C127" s="84" t="s">
        <v>484</v>
      </c>
      <c r="D127" s="88" t="s">
        <v>202</v>
      </c>
      <c r="E127" s="100" t="s">
        <v>324</v>
      </c>
      <c r="F127" s="131">
        <v>-16780.01</v>
      </c>
      <c r="G127" s="6" t="s">
        <v>356</v>
      </c>
      <c r="H127" s="131">
        <v>-16780.01</v>
      </c>
      <c r="I127" s="6" t="s">
        <v>16</v>
      </c>
      <c r="J127" s="72" t="s">
        <v>17</v>
      </c>
      <c r="K127" s="39"/>
    </row>
    <row r="128">
      <c r="A128" s="71" t="s">
        <v>199</v>
      </c>
      <c r="B128" s="21" t="s">
        <v>485</v>
      </c>
      <c r="C128" s="84" t="s">
        <v>486</v>
      </c>
      <c r="D128" s="88" t="s">
        <v>202</v>
      </c>
      <c r="E128" s="100" t="s">
        <v>348</v>
      </c>
      <c r="F128" s="131">
        <v>-1000.0</v>
      </c>
      <c r="G128" s="6" t="s">
        <v>417</v>
      </c>
      <c r="H128" s="131">
        <v>-1000.0</v>
      </c>
      <c r="I128" s="6" t="s">
        <v>16</v>
      </c>
      <c r="J128" s="72" t="s">
        <v>17</v>
      </c>
      <c r="K128" s="39"/>
    </row>
    <row r="129">
      <c r="A129" s="71" t="s">
        <v>199</v>
      </c>
      <c r="B129" s="21" t="s">
        <v>452</v>
      </c>
      <c r="C129" s="84" t="s">
        <v>487</v>
      </c>
      <c r="D129" s="85" t="s">
        <v>186</v>
      </c>
      <c r="E129" s="100" t="s">
        <v>435</v>
      </c>
      <c r="F129" s="131">
        <v>-193.8</v>
      </c>
      <c r="G129" s="6" t="s">
        <v>417</v>
      </c>
      <c r="H129" s="131">
        <v>-193.8</v>
      </c>
      <c r="I129" s="6" t="s">
        <v>16</v>
      </c>
      <c r="J129" s="72" t="s">
        <v>17</v>
      </c>
      <c r="K129" s="39"/>
    </row>
    <row r="130">
      <c r="A130" s="84" t="s">
        <v>199</v>
      </c>
      <c r="B130" s="132" t="s">
        <v>317</v>
      </c>
      <c r="C130" s="85" t="s">
        <v>488</v>
      </c>
      <c r="D130" s="85" t="s">
        <v>186</v>
      </c>
      <c r="E130" s="85" t="s">
        <v>457</v>
      </c>
      <c r="F130" s="131">
        <v>-159.89</v>
      </c>
      <c r="G130" s="6" t="s">
        <v>380</v>
      </c>
      <c r="H130" s="131">
        <v>-159.89</v>
      </c>
      <c r="I130" s="6" t="s">
        <v>16</v>
      </c>
      <c r="J130" s="72" t="s">
        <v>17</v>
      </c>
      <c r="K130" s="96"/>
    </row>
    <row r="131">
      <c r="A131" s="84" t="s">
        <v>199</v>
      </c>
      <c r="B131" s="132" t="s">
        <v>489</v>
      </c>
      <c r="C131" s="84" t="s">
        <v>490</v>
      </c>
      <c r="D131" s="88" t="s">
        <v>202</v>
      </c>
      <c r="E131" s="100" t="s">
        <v>491</v>
      </c>
      <c r="F131" s="133">
        <v>-238.0</v>
      </c>
      <c r="G131" s="6" t="s">
        <v>380</v>
      </c>
      <c r="H131" s="133">
        <v>-238.0</v>
      </c>
      <c r="I131" s="6" t="s">
        <v>16</v>
      </c>
      <c r="J131" s="72" t="s">
        <v>17</v>
      </c>
      <c r="K131" s="39"/>
    </row>
    <row r="132">
      <c r="A132" s="134" t="s">
        <v>172</v>
      </c>
      <c r="B132" s="132" t="s">
        <v>492</v>
      </c>
      <c r="C132" s="84" t="s">
        <v>493</v>
      </c>
      <c r="D132" s="88" t="s">
        <v>191</v>
      </c>
      <c r="E132" s="100" t="s">
        <v>192</v>
      </c>
      <c r="F132" s="133">
        <v>-17.12</v>
      </c>
      <c r="G132" s="6" t="s">
        <v>402</v>
      </c>
      <c r="H132" s="133">
        <v>-17.12</v>
      </c>
      <c r="I132" s="6" t="s">
        <v>16</v>
      </c>
      <c r="J132" s="72" t="s">
        <v>17</v>
      </c>
      <c r="K132" s="39"/>
    </row>
    <row r="133">
      <c r="A133" s="84" t="s">
        <v>199</v>
      </c>
      <c r="B133" s="132" t="s">
        <v>494</v>
      </c>
      <c r="C133" s="84" t="s">
        <v>495</v>
      </c>
      <c r="D133" s="88" t="s">
        <v>202</v>
      </c>
      <c r="E133" s="100" t="s">
        <v>324</v>
      </c>
      <c r="F133" s="133">
        <v>-92.22</v>
      </c>
      <c r="G133" s="6" t="s">
        <v>402</v>
      </c>
      <c r="H133" s="133">
        <v>-92.22</v>
      </c>
      <c r="I133" s="6" t="s">
        <v>16</v>
      </c>
      <c r="J133" s="72" t="s">
        <v>17</v>
      </c>
      <c r="K133" s="39"/>
    </row>
    <row r="134">
      <c r="A134" s="84" t="s">
        <v>199</v>
      </c>
      <c r="B134" s="132" t="s">
        <v>320</v>
      </c>
      <c r="C134" s="84" t="s">
        <v>496</v>
      </c>
      <c r="D134" s="88" t="s">
        <v>202</v>
      </c>
      <c r="E134" s="100" t="s">
        <v>319</v>
      </c>
      <c r="F134" s="133">
        <v>-96.04</v>
      </c>
      <c r="G134" s="6" t="s">
        <v>402</v>
      </c>
      <c r="H134" s="133">
        <v>-96.04</v>
      </c>
      <c r="I134" s="6" t="s">
        <v>16</v>
      </c>
      <c r="J134" s="72" t="s">
        <v>17</v>
      </c>
      <c r="K134" s="39"/>
    </row>
    <row r="135">
      <c r="A135" s="54"/>
      <c r="B135" s="54"/>
      <c r="C135" s="135"/>
      <c r="D135" s="49" t="s">
        <v>179</v>
      </c>
      <c r="E135" s="50">
        <f>SUM(F96,F97,F100,F102,F103,F108,F109,F110,F112,F113,F116,F117,F121,F123,F125,F126,F127,F128,F131,F133,F134,)</f>
        <v>-50113.9</v>
      </c>
      <c r="F135" s="92"/>
      <c r="G135" s="37" t="s">
        <v>209</v>
      </c>
      <c r="H135" s="53">
        <f>SUM(H96:H134)</f>
        <v>-89543.4</v>
      </c>
      <c r="I135" s="54"/>
      <c r="J135" s="22"/>
      <c r="K135" s="129"/>
    </row>
    <row r="136">
      <c r="A136" s="39"/>
      <c r="B136" s="39"/>
      <c r="C136" s="39"/>
      <c r="D136" s="39"/>
      <c r="E136" s="39"/>
      <c r="F136" s="39"/>
      <c r="G136" s="39"/>
      <c r="H136" s="41"/>
      <c r="I136" s="39"/>
      <c r="J136" s="42"/>
      <c r="K136" s="39"/>
    </row>
    <row r="137">
      <c r="A137" s="39"/>
      <c r="B137" s="39"/>
      <c r="C137" s="39"/>
      <c r="D137" s="39"/>
      <c r="E137" s="39"/>
      <c r="F137" s="39"/>
      <c r="G137" s="104"/>
      <c r="H137" s="56"/>
      <c r="I137" s="39"/>
      <c r="J137" s="42"/>
      <c r="K137" s="39"/>
    </row>
    <row r="138">
      <c r="A138" s="39"/>
      <c r="B138" s="39"/>
      <c r="C138" s="39"/>
      <c r="D138" s="39"/>
      <c r="E138" s="39"/>
      <c r="F138" s="39"/>
      <c r="G138" s="55"/>
      <c r="H138" s="56"/>
      <c r="I138" s="39"/>
      <c r="J138" s="39"/>
      <c r="K138" s="39"/>
    </row>
    <row r="139">
      <c r="A139" s="136" t="s">
        <v>210</v>
      </c>
      <c r="B139" s="137"/>
      <c r="C139" s="137"/>
      <c r="D139" s="137"/>
      <c r="E139" s="137"/>
      <c r="F139" s="138"/>
      <c r="G139" s="55"/>
      <c r="H139" s="56"/>
      <c r="I139" s="96"/>
      <c r="J139" s="96"/>
      <c r="K139" s="96"/>
    </row>
    <row r="140">
      <c r="A140" s="139"/>
      <c r="B140" s="140"/>
      <c r="C140" s="140"/>
      <c r="D140" s="140"/>
      <c r="E140" s="140"/>
      <c r="F140" s="141"/>
      <c r="G140" s="39"/>
      <c r="H140" s="39"/>
      <c r="I140" s="39"/>
      <c r="J140" s="39"/>
      <c r="K140" s="39"/>
    </row>
    <row r="141">
      <c r="A141" s="58" t="s">
        <v>211</v>
      </c>
      <c r="G141" s="39"/>
      <c r="H141" s="39"/>
      <c r="I141" s="39"/>
      <c r="J141" s="39"/>
      <c r="K141" s="39"/>
    </row>
    <row r="142">
      <c r="A142" s="2" t="s">
        <v>1</v>
      </c>
      <c r="B142" s="2" t="s">
        <v>2</v>
      </c>
      <c r="C142" s="2" t="s">
        <v>3</v>
      </c>
      <c r="D142" s="2" t="s">
        <v>7</v>
      </c>
      <c r="E142" s="4" t="s">
        <v>8</v>
      </c>
      <c r="F142" s="4" t="s">
        <v>10</v>
      </c>
      <c r="G142" s="39"/>
      <c r="H142" s="39"/>
      <c r="I142" s="39"/>
      <c r="J142" s="39"/>
      <c r="K142" s="39"/>
    </row>
    <row r="143">
      <c r="A143" s="79" t="s">
        <v>212</v>
      </c>
      <c r="B143" s="79" t="s">
        <v>213</v>
      </c>
      <c r="C143" s="109" t="s">
        <v>214</v>
      </c>
      <c r="D143" s="142">
        <v>46056.0</v>
      </c>
      <c r="E143" s="81">
        <v>159.44</v>
      </c>
      <c r="F143" s="110" t="s">
        <v>215</v>
      </c>
      <c r="G143" s="39"/>
      <c r="H143" s="39"/>
      <c r="I143" s="39"/>
      <c r="J143" s="39"/>
      <c r="K143" s="39"/>
    </row>
    <row r="144">
      <c r="A144" s="109" t="s">
        <v>212</v>
      </c>
      <c r="B144" s="79" t="s">
        <v>213</v>
      </c>
      <c r="C144" s="79" t="s">
        <v>214</v>
      </c>
      <c r="D144" s="142">
        <v>46056.0</v>
      </c>
      <c r="E144" s="81">
        <v>71.68</v>
      </c>
      <c r="F144" s="110" t="s">
        <v>215</v>
      </c>
      <c r="G144" s="39"/>
      <c r="H144" s="39"/>
      <c r="I144" s="39"/>
      <c r="J144" s="39"/>
      <c r="K144" s="39"/>
    </row>
    <row r="145">
      <c r="A145" s="61" t="s">
        <v>218</v>
      </c>
      <c r="G145" s="39"/>
      <c r="H145" s="39"/>
      <c r="I145" s="39"/>
      <c r="J145" s="39"/>
      <c r="K145" s="39"/>
    </row>
    <row r="146">
      <c r="A146" s="109"/>
      <c r="B146" s="79"/>
      <c r="C146" s="79"/>
      <c r="D146" s="143"/>
      <c r="E146" s="81"/>
      <c r="F146" s="110"/>
      <c r="G146" s="39"/>
      <c r="H146" s="39"/>
      <c r="I146" s="39"/>
      <c r="J146" s="39"/>
      <c r="K146" s="39"/>
    </row>
    <row r="147">
      <c r="A147" s="111" t="s">
        <v>220</v>
      </c>
      <c r="B147" s="36">
        <f>SUM(E143:E144)</f>
        <v>231.12</v>
      </c>
      <c r="C147" s="65" t="s">
        <v>221</v>
      </c>
      <c r="D147" s="144">
        <v>0.0</v>
      </c>
      <c r="E147" s="111" t="s">
        <v>222</v>
      </c>
      <c r="F147" s="36">
        <f>SUM(B147,D147)</f>
        <v>231.12</v>
      </c>
      <c r="G147" s="39"/>
      <c r="H147" s="39"/>
      <c r="I147" s="39"/>
      <c r="J147" s="39"/>
      <c r="K147" s="39"/>
    </row>
    <row r="148">
      <c r="A148" s="145"/>
      <c r="B148" s="145"/>
      <c r="C148" s="145"/>
      <c r="D148" s="145"/>
      <c r="E148" s="145"/>
      <c r="F148" s="145"/>
      <c r="G148" s="145"/>
      <c r="H148" s="39"/>
      <c r="I148" s="39"/>
      <c r="J148" s="39"/>
      <c r="K148" s="39"/>
    </row>
    <row r="149">
      <c r="A149" s="145"/>
      <c r="B149" s="145"/>
      <c r="C149" s="145"/>
      <c r="D149" s="145"/>
      <c r="E149" s="145"/>
      <c r="F149" s="145"/>
      <c r="G149" s="145"/>
      <c r="H149" s="39"/>
      <c r="I149" s="39"/>
      <c r="J149" s="39"/>
      <c r="K149" s="39"/>
    </row>
    <row r="150">
      <c r="A150" s="145"/>
      <c r="B150" s="145"/>
      <c r="C150" s="145"/>
      <c r="D150" s="145"/>
      <c r="E150" s="145"/>
      <c r="F150" s="145"/>
      <c r="G150" s="145"/>
      <c r="H150" s="39"/>
      <c r="I150" s="39"/>
      <c r="J150" s="39"/>
      <c r="K150" s="39"/>
    </row>
    <row r="151">
      <c r="A151" s="113" t="s">
        <v>223</v>
      </c>
      <c r="G151" s="39"/>
      <c r="H151" s="39"/>
      <c r="I151" s="39"/>
      <c r="J151" s="39"/>
      <c r="K151" s="39"/>
    </row>
    <row r="152">
      <c r="A152" s="93" t="s">
        <v>224</v>
      </c>
      <c r="B152" s="114">
        <f>SUM(H89,B147)</f>
        <v>97096.69</v>
      </c>
      <c r="C152" s="94" t="s">
        <v>225</v>
      </c>
      <c r="D152" s="103">
        <f>SUM(D147,H135)</f>
        <v>-89543.4</v>
      </c>
      <c r="E152" s="146" t="s">
        <v>226</v>
      </c>
      <c r="F152" s="147">
        <f>SUM(B152,D152)</f>
        <v>7553.29</v>
      </c>
      <c r="G152" s="39"/>
      <c r="H152" s="39"/>
      <c r="I152" s="39"/>
      <c r="J152" s="39"/>
      <c r="K152" s="39"/>
    </row>
  </sheetData>
  <autoFilter ref="$D$2:$D$88"/>
  <mergeCells count="6">
    <mergeCell ref="A1:J1"/>
    <mergeCell ref="A94:J94"/>
    <mergeCell ref="A139:F140"/>
    <mergeCell ref="A141:F141"/>
    <mergeCell ref="A145:F145"/>
    <mergeCell ref="A151:F151"/>
  </mergeCells>
  <drawing r:id="rId1"/>
  <tableParts count="11"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</tableParts>
</worksheet>
</file>